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bbgoett-my.sharepoint.com/personal/buero_bbgoettingen_de/Documents/Daten SJ/Exceldat/Mappen/SJ/"/>
    </mc:Choice>
  </mc:AlternateContent>
  <xr:revisionPtr revIDLastSave="0" documentId="8_{098A7ABA-9B86-4FBE-A253-18D45B23159E}" xr6:coauthVersionLast="47" xr6:coauthVersionMax="47" xr10:uidLastSave="{00000000-0000-0000-0000-000000000000}"/>
  <bookViews>
    <workbookView xWindow="-98" yWindow="-98" windowWidth="28996" windowHeight="15675" xr2:uid="{00000000-000D-0000-FFFF-FFFF00000000}"/>
  </bookViews>
  <sheets>
    <sheet name="Stammdaten" sheetId="4" r:id="rId1"/>
    <sheet name="Flächen + Naturaldaten" sheetId="1" r:id="rId2"/>
    <sheet name="Mitarbeiter" sheetId="5" r:id="rId3"/>
    <sheet name="Maschinen" sheetId="3" r:id="rId4"/>
    <sheet name="Betriebsstoffe" sheetId="7" r:id="rId5"/>
    <sheet name="Organik" sheetId="6" r:id="rId6"/>
  </sheets>
  <definedNames>
    <definedName name="_xlnm.Print_Area" localSheetId="3">Maschinen!$A$1:$V$28,Maschinen!$A$29:$G$48</definedName>
    <definedName name="_xlnm.Print_Area" localSheetId="5">Organik!$A$1:$L$25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 l="1"/>
  <c r="V6" i="3"/>
  <c r="X4" i="5"/>
  <c r="W10" i="7"/>
  <c r="W11" i="7"/>
  <c r="W12" i="7"/>
  <c r="W13" i="7"/>
  <c r="W14" i="7"/>
  <c r="W9" i="7"/>
  <c r="W5" i="7"/>
  <c r="W6" i="7"/>
  <c r="W4" i="7"/>
  <c r="K9" i="7"/>
  <c r="J2" i="7"/>
  <c r="J8" i="7" s="1"/>
  <c r="K2" i="7"/>
  <c r="K8" i="7" s="1"/>
  <c r="L2" i="7"/>
  <c r="I2" i="7"/>
  <c r="K3" i="7"/>
  <c r="I2" i="3"/>
  <c r="J2" i="3"/>
  <c r="K2" i="3"/>
  <c r="H2" i="3"/>
  <c r="V14" i="3"/>
  <c r="V15" i="3"/>
  <c r="V16" i="3"/>
  <c r="V17" i="3"/>
  <c r="V18" i="3"/>
  <c r="V19" i="3"/>
  <c r="V20" i="3"/>
  <c r="V21" i="3"/>
  <c r="V22" i="3"/>
  <c r="V23" i="3"/>
  <c r="V24" i="3"/>
  <c r="V25" i="3"/>
  <c r="V26" i="3"/>
  <c r="V4" i="3"/>
  <c r="V5" i="3"/>
  <c r="V7" i="3"/>
  <c r="V8" i="3"/>
  <c r="V9" i="3"/>
  <c r="V10" i="3"/>
  <c r="V11" i="3"/>
  <c r="V12" i="3"/>
  <c r="V13" i="3"/>
  <c r="H26" i="3"/>
  <c r="I26" i="3"/>
  <c r="J26" i="3"/>
  <c r="K26" i="3"/>
  <c r="L26" i="3"/>
  <c r="H22" i="3"/>
  <c r="I22" i="3"/>
  <c r="J22" i="3"/>
  <c r="K22" i="3"/>
  <c r="L22" i="3"/>
  <c r="H16" i="3"/>
  <c r="I16" i="3"/>
  <c r="J16" i="3"/>
  <c r="K16" i="3"/>
  <c r="L16" i="3"/>
  <c r="H3" i="3"/>
  <c r="I3" i="3"/>
  <c r="J3" i="3"/>
  <c r="K3" i="3"/>
  <c r="W2" i="5"/>
  <c r="V2" i="5"/>
  <c r="U2" i="5"/>
  <c r="T2" i="5"/>
  <c r="S2" i="5"/>
  <c r="R2" i="5"/>
  <c r="Q2" i="5"/>
  <c r="P2" i="5"/>
  <c r="O2" i="5"/>
  <c r="N2" i="5"/>
  <c r="X10" i="5"/>
  <c r="X26" i="5"/>
  <c r="X34" i="5"/>
  <c r="X42" i="5"/>
  <c r="X50" i="5"/>
  <c r="X58" i="5"/>
  <c r="X66" i="5"/>
  <c r="X74" i="5"/>
  <c r="X80" i="5"/>
  <c r="X81" i="5"/>
  <c r="X84" i="5"/>
  <c r="X88" i="5"/>
  <c r="J89" i="5"/>
  <c r="J90" i="5" s="1"/>
  <c r="J91" i="5" s="1"/>
  <c r="K89" i="5"/>
  <c r="K90" i="5" s="1"/>
  <c r="K91" i="5" s="1"/>
  <c r="L89" i="5"/>
  <c r="L90" i="5" s="1"/>
  <c r="L91" i="5" s="1"/>
  <c r="M89" i="5"/>
  <c r="N89" i="5"/>
  <c r="N90" i="5"/>
  <c r="N91" i="5" s="1"/>
  <c r="J78" i="5"/>
  <c r="K78" i="5"/>
  <c r="L78" i="5"/>
  <c r="M78" i="5"/>
  <c r="M90" i="5" s="1"/>
  <c r="M91" i="5" s="1"/>
  <c r="N78" i="5"/>
  <c r="J17" i="5"/>
  <c r="K17" i="5"/>
  <c r="L17" i="5"/>
  <c r="M17" i="5"/>
  <c r="N17" i="5"/>
  <c r="O17" i="5"/>
  <c r="P17" i="5"/>
  <c r="J13" i="5"/>
  <c r="K13" i="5"/>
  <c r="L13" i="5"/>
  <c r="M13" i="5"/>
  <c r="N13" i="5"/>
  <c r="O13" i="5"/>
  <c r="P13" i="5"/>
  <c r="Q13" i="5"/>
  <c r="J9" i="5"/>
  <c r="K9" i="5"/>
  <c r="L9" i="5"/>
  <c r="M9" i="5"/>
  <c r="N9" i="5"/>
  <c r="O9" i="5"/>
  <c r="P9" i="5"/>
  <c r="M3" i="5"/>
  <c r="L3" i="5" s="1"/>
  <c r="K3" i="5" s="1"/>
  <c r="J3" i="5" s="1"/>
  <c r="L8" i="7"/>
  <c r="W8" i="7"/>
  <c r="I8" i="7"/>
  <c r="N9" i="7"/>
  <c r="O9" i="7"/>
  <c r="P9" i="7"/>
  <c r="Q9" i="7"/>
  <c r="R9" i="7"/>
  <c r="S9" i="7"/>
  <c r="T9" i="7"/>
  <c r="U9" i="7"/>
  <c r="V9" i="7"/>
  <c r="M9" i="7"/>
  <c r="J9" i="7"/>
  <c r="L9" i="7"/>
  <c r="I9" i="7"/>
  <c r="C10" i="7"/>
  <c r="C11" i="7" s="1"/>
  <c r="C12" i="7" s="1"/>
  <c r="G10" i="7"/>
  <c r="G11" i="7"/>
  <c r="G12" i="7"/>
  <c r="G13" i="7"/>
  <c r="E9" i="7"/>
  <c r="D9" i="7"/>
  <c r="G14" i="7"/>
  <c r="M3" i="7"/>
  <c r="N3" i="7" s="1"/>
  <c r="O3" i="7" s="1"/>
  <c r="P3" i="7" s="1"/>
  <c r="Q3" i="7" s="1"/>
  <c r="R3" i="7" s="1"/>
  <c r="S3" i="7" s="1"/>
  <c r="T3" i="7" s="1"/>
  <c r="U3" i="7" s="1"/>
  <c r="V3" i="7" s="1"/>
  <c r="W3" i="7" s="1"/>
  <c r="J3" i="7"/>
  <c r="L3" i="7" s="1"/>
  <c r="G5" i="7"/>
  <c r="G6" i="7"/>
  <c r="G4" i="7"/>
  <c r="V2" i="7"/>
  <c r="V8" i="7" s="1"/>
  <c r="U2" i="7"/>
  <c r="U8" i="7" s="1"/>
  <c r="T2" i="7"/>
  <c r="T8" i="7" s="1"/>
  <c r="S2" i="7"/>
  <c r="S8" i="7" s="1"/>
  <c r="R2" i="7"/>
  <c r="R8" i="7" s="1"/>
  <c r="Q2" i="7"/>
  <c r="Q8" i="7" s="1"/>
  <c r="P2" i="7"/>
  <c r="P8" i="7" s="1"/>
  <c r="O2" i="7"/>
  <c r="O8" i="7" s="1"/>
  <c r="N2" i="7"/>
  <c r="N8" i="7" s="1"/>
  <c r="M2" i="7"/>
  <c r="M8" i="7" s="1"/>
  <c r="E2" i="7"/>
  <c r="D2" i="7"/>
  <c r="H18" i="5"/>
  <c r="X18" i="5" s="1"/>
  <c r="W89" i="5"/>
  <c r="V89" i="5"/>
  <c r="U89" i="5"/>
  <c r="T89" i="5"/>
  <c r="S89" i="5"/>
  <c r="R89" i="5"/>
  <c r="Q89" i="5"/>
  <c r="P89" i="5"/>
  <c r="O89" i="5"/>
  <c r="H88" i="5"/>
  <c r="H87" i="5"/>
  <c r="X87" i="5" s="1"/>
  <c r="H86" i="5"/>
  <c r="X86" i="5" s="1"/>
  <c r="H85" i="5"/>
  <c r="X85" i="5" s="1"/>
  <c r="H84" i="5"/>
  <c r="H83" i="5"/>
  <c r="X83" i="5" s="1"/>
  <c r="H82" i="5"/>
  <c r="X82" i="5" s="1"/>
  <c r="H81" i="5"/>
  <c r="H80" i="5"/>
  <c r="H79" i="5"/>
  <c r="X79" i="5" s="1"/>
  <c r="W78" i="5"/>
  <c r="V78" i="5"/>
  <c r="U78" i="5"/>
  <c r="T78" i="5"/>
  <c r="S78" i="5"/>
  <c r="R78" i="5"/>
  <c r="Q78" i="5"/>
  <c r="P78" i="5"/>
  <c r="O78" i="5"/>
  <c r="H77" i="5"/>
  <c r="X77" i="5" s="1"/>
  <c r="H76" i="5"/>
  <c r="X76" i="5" s="1"/>
  <c r="H75" i="5"/>
  <c r="X75" i="5" s="1"/>
  <c r="H74" i="5"/>
  <c r="H73" i="5"/>
  <c r="X73" i="5" s="1"/>
  <c r="H72" i="5"/>
  <c r="X72" i="5" s="1"/>
  <c r="H71" i="5"/>
  <c r="X71" i="5" s="1"/>
  <c r="H70" i="5"/>
  <c r="X70" i="5" s="1"/>
  <c r="H69" i="5"/>
  <c r="X69" i="5" s="1"/>
  <c r="H68" i="5"/>
  <c r="X68" i="5" s="1"/>
  <c r="H67" i="5"/>
  <c r="X67" i="5" s="1"/>
  <c r="H66" i="5"/>
  <c r="H65" i="5"/>
  <c r="X65" i="5" s="1"/>
  <c r="H64" i="5"/>
  <c r="X64" i="5" s="1"/>
  <c r="H63" i="5"/>
  <c r="X63" i="5" s="1"/>
  <c r="H62" i="5"/>
  <c r="X62" i="5" s="1"/>
  <c r="H61" i="5"/>
  <c r="X61" i="5" s="1"/>
  <c r="H60" i="5"/>
  <c r="X60" i="5" s="1"/>
  <c r="H59" i="5"/>
  <c r="X59" i="5" s="1"/>
  <c r="H58" i="5"/>
  <c r="H57" i="5"/>
  <c r="X57" i="5" s="1"/>
  <c r="H56" i="5"/>
  <c r="X56" i="5" s="1"/>
  <c r="H55" i="5"/>
  <c r="X55" i="5" s="1"/>
  <c r="H54" i="5"/>
  <c r="X54" i="5" s="1"/>
  <c r="H53" i="5"/>
  <c r="X53" i="5" s="1"/>
  <c r="H52" i="5"/>
  <c r="X52" i="5" s="1"/>
  <c r="H51" i="5"/>
  <c r="X51" i="5" s="1"/>
  <c r="H50" i="5"/>
  <c r="H49" i="5"/>
  <c r="X49" i="5" s="1"/>
  <c r="H48" i="5"/>
  <c r="X48" i="5" s="1"/>
  <c r="H47" i="5"/>
  <c r="X47" i="5" s="1"/>
  <c r="H46" i="5"/>
  <c r="X46" i="5" s="1"/>
  <c r="H45" i="5"/>
  <c r="X45" i="5" s="1"/>
  <c r="H44" i="5"/>
  <c r="X44" i="5" s="1"/>
  <c r="H43" i="5"/>
  <c r="X43" i="5" s="1"/>
  <c r="H42" i="5"/>
  <c r="H41" i="5"/>
  <c r="X41" i="5" s="1"/>
  <c r="H40" i="5"/>
  <c r="X40" i="5" s="1"/>
  <c r="H39" i="5"/>
  <c r="X39" i="5" s="1"/>
  <c r="H38" i="5"/>
  <c r="X38" i="5" s="1"/>
  <c r="H37" i="5"/>
  <c r="X37" i="5" s="1"/>
  <c r="H36" i="5"/>
  <c r="X36" i="5" s="1"/>
  <c r="H35" i="5"/>
  <c r="X35" i="5" s="1"/>
  <c r="H34" i="5"/>
  <c r="H33" i="5"/>
  <c r="X33" i="5" s="1"/>
  <c r="H32" i="5"/>
  <c r="X32" i="5" s="1"/>
  <c r="H31" i="5"/>
  <c r="X31" i="5" s="1"/>
  <c r="H30" i="5"/>
  <c r="X30" i="5" s="1"/>
  <c r="H29" i="5"/>
  <c r="X29" i="5" s="1"/>
  <c r="H28" i="5"/>
  <c r="X28" i="5" s="1"/>
  <c r="H27" i="5"/>
  <c r="X27" i="5" s="1"/>
  <c r="H26" i="5"/>
  <c r="H25" i="5"/>
  <c r="X25" i="5" s="1"/>
  <c r="H24" i="5"/>
  <c r="X24" i="5" s="1"/>
  <c r="H23" i="5"/>
  <c r="X23" i="5" s="1"/>
  <c r="H22" i="5"/>
  <c r="X22" i="5" s="1"/>
  <c r="H21" i="5"/>
  <c r="X21" i="5" s="1"/>
  <c r="H20" i="5"/>
  <c r="X20" i="5" s="1"/>
  <c r="H19" i="5"/>
  <c r="X19" i="5" s="1"/>
  <c r="W17" i="5"/>
  <c r="V17" i="5"/>
  <c r="U17" i="5"/>
  <c r="T17" i="5"/>
  <c r="S17" i="5"/>
  <c r="R17" i="5"/>
  <c r="Q17" i="5"/>
  <c r="H16" i="5"/>
  <c r="X16" i="5" s="1"/>
  <c r="H15" i="5"/>
  <c r="X15" i="5" s="1"/>
  <c r="H14" i="5"/>
  <c r="X14" i="5" s="1"/>
  <c r="W13" i="5"/>
  <c r="V13" i="5"/>
  <c r="U13" i="5"/>
  <c r="T13" i="5"/>
  <c r="S13" i="5"/>
  <c r="R13" i="5"/>
  <c r="H12" i="5"/>
  <c r="X12" i="5" s="1"/>
  <c r="H11" i="5"/>
  <c r="X11" i="5" s="1"/>
  <c r="H10" i="5"/>
  <c r="W9" i="5"/>
  <c r="V9" i="5"/>
  <c r="U9" i="5"/>
  <c r="T9" i="5"/>
  <c r="S9" i="5"/>
  <c r="R9" i="5"/>
  <c r="Q9" i="5"/>
  <c r="H8" i="5"/>
  <c r="X8" i="5" s="1"/>
  <c r="H7" i="5"/>
  <c r="X7" i="5" s="1"/>
  <c r="H6" i="5"/>
  <c r="X6" i="5" s="1"/>
  <c r="H5" i="5"/>
  <c r="X5" i="5" s="1"/>
  <c r="H4" i="5"/>
  <c r="X3" i="5"/>
  <c r="H17" i="5" l="1"/>
  <c r="X17" i="5" s="1"/>
  <c r="U90" i="5"/>
  <c r="H78" i="5"/>
  <c r="X78" i="5" s="1"/>
  <c r="S90" i="5"/>
  <c r="S91" i="5" s="1"/>
  <c r="U91" i="5"/>
  <c r="H89" i="5"/>
  <c r="X89" i="5" s="1"/>
  <c r="T90" i="5"/>
  <c r="T91" i="5" s="1"/>
  <c r="V90" i="5"/>
  <c r="V91" i="5" s="1"/>
  <c r="O90" i="5"/>
  <c r="O91" i="5" s="1"/>
  <c r="W90" i="5"/>
  <c r="W91" i="5" s="1"/>
  <c r="P90" i="5"/>
  <c r="P91" i="5" s="1"/>
  <c r="Q90" i="5"/>
  <c r="Q91" i="5" s="1"/>
  <c r="H9" i="5"/>
  <c r="X9" i="5" s="1"/>
  <c r="H13" i="5"/>
  <c r="X13" i="5" s="1"/>
  <c r="R90" i="5"/>
  <c r="R91" i="5" s="1"/>
  <c r="G9" i="7"/>
  <c r="H90" i="5" l="1"/>
  <c r="H91" i="5" l="1"/>
  <c r="X91" i="5" s="1"/>
  <c r="X90" i="5"/>
  <c r="M3" i="3"/>
  <c r="N3" i="3" s="1"/>
  <c r="O3" i="3" s="1"/>
  <c r="P3" i="3" s="1"/>
  <c r="Q3" i="3" s="1"/>
  <c r="R3" i="3" s="1"/>
  <c r="S3" i="3" s="1"/>
  <c r="T3" i="3" s="1"/>
  <c r="U3" i="3" s="1"/>
  <c r="V3" i="3" s="1"/>
  <c r="L2" i="3"/>
  <c r="M2" i="3"/>
  <c r="N2" i="3"/>
  <c r="O2" i="3"/>
  <c r="P2" i="3"/>
  <c r="Q2" i="3"/>
  <c r="R2" i="3"/>
  <c r="S2" i="3"/>
  <c r="T2" i="3"/>
  <c r="U2" i="3"/>
  <c r="M16" i="3"/>
  <c r="N16" i="3"/>
  <c r="O16" i="3"/>
  <c r="P16" i="3"/>
  <c r="Q16" i="3"/>
  <c r="R16" i="3"/>
  <c r="S16" i="3"/>
  <c r="T16" i="3"/>
  <c r="U16" i="3"/>
  <c r="M22" i="3"/>
  <c r="N22" i="3"/>
  <c r="O22" i="3"/>
  <c r="P22" i="3"/>
  <c r="Q22" i="3"/>
  <c r="R22" i="3"/>
  <c r="S22" i="3"/>
  <c r="T22" i="3"/>
  <c r="U22" i="3"/>
  <c r="M26" i="3"/>
  <c r="N26" i="3"/>
  <c r="O26" i="3"/>
  <c r="P26" i="3"/>
  <c r="Q26" i="3"/>
  <c r="R26" i="3"/>
  <c r="S26" i="3"/>
  <c r="T26" i="3"/>
  <c r="U26" i="3"/>
  <c r="Q3" i="1"/>
  <c r="O4" i="1"/>
  <c r="O5" i="1"/>
  <c r="O6" i="1"/>
  <c r="O7" i="1"/>
  <c r="O8" i="1"/>
  <c r="O9" i="1"/>
  <c r="O10" i="1"/>
  <c r="O11" i="1"/>
  <c r="O12" i="1"/>
  <c r="O13" i="1"/>
  <c r="O14" i="1"/>
  <c r="O15" i="1"/>
  <c r="O16" i="1"/>
  <c r="O17" i="1"/>
  <c r="O18" i="1"/>
  <c r="O19" i="1"/>
  <c r="O20" i="1"/>
  <c r="O21" i="1"/>
  <c r="O22" i="1"/>
  <c r="O23" i="1"/>
  <c r="O24" i="1"/>
  <c r="O25" i="1"/>
  <c r="O26" i="1"/>
  <c r="O27" i="1"/>
  <c r="O28" i="1"/>
  <c r="Q4" i="1" l="1"/>
  <c r="Q5" i="1"/>
  <c r="Q6" i="1"/>
  <c r="Q7" i="1"/>
  <c r="Q8" i="1"/>
  <c r="Q9" i="1"/>
  <c r="Q10" i="1"/>
  <c r="Q11" i="1"/>
  <c r="Q12" i="1"/>
  <c r="Q13" i="1"/>
  <c r="Q14" i="1"/>
  <c r="Q15" i="1"/>
  <c r="Q16" i="1"/>
  <c r="Q17" i="1"/>
  <c r="Q18" i="1"/>
  <c r="Q19" i="1"/>
  <c r="Q20" i="1"/>
  <c r="Q21" i="1"/>
  <c r="Q22" i="1"/>
  <c r="Q23" i="1"/>
  <c r="Q24" i="1"/>
  <c r="Q25" i="1"/>
  <c r="Q26" i="1"/>
  <c r="Q27" i="1"/>
  <c r="Q28" i="1"/>
  <c r="A5" i="6"/>
  <c r="A6" i="6" s="1"/>
  <c r="A7" i="6" s="1"/>
  <c r="A8" i="6" s="1"/>
  <c r="A9" i="6" s="1"/>
  <c r="A10" i="6" s="1"/>
  <c r="A11" i="6" s="1"/>
  <c r="A12" i="6" s="1"/>
  <c r="A13" i="6" s="1"/>
  <c r="A14" i="6" s="1"/>
  <c r="A15" i="6" s="1"/>
  <c r="A16" i="6" s="1"/>
  <c r="A17" i="6" s="1"/>
  <c r="A18" i="6" s="1"/>
  <c r="A19" i="6" s="1"/>
  <c r="A20" i="6" s="1"/>
  <c r="A21" i="6" s="1"/>
  <c r="A5" i="5" l="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16" i="3"/>
  <c r="A17" i="3" s="1"/>
  <c r="A18" i="3" s="1"/>
  <c r="A19" i="3" s="1"/>
  <c r="A20" i="3" s="1"/>
  <c r="A21" i="3" s="1"/>
  <c r="A22" i="3" s="1"/>
  <c r="A23" i="3" s="1"/>
  <c r="A24" i="3" s="1"/>
  <c r="A25" i="3" s="1"/>
  <c r="A26" i="3" s="1"/>
  <c r="A32" i="3" s="1"/>
  <c r="A33" i="3" s="1"/>
  <c r="A34" i="3" s="1"/>
  <c r="A35" i="3" s="1"/>
  <c r="A36" i="3" s="1"/>
  <c r="A37" i="3" s="1"/>
  <c r="A38" i="3" s="1"/>
  <c r="A39" i="3" s="1"/>
  <c r="A40" i="3" s="1"/>
  <c r="A41" i="3" s="1"/>
  <c r="A42" i="3" s="1"/>
  <c r="A43" i="3"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3" i="1" s="1"/>
  <c r="A13" i="4"/>
  <c r="A14" i="4" s="1"/>
  <c r="A15" i="4" s="1"/>
  <c r="A16" i="4" s="1"/>
  <c r="A17" i="4" s="1"/>
  <c r="A18" i="4" s="1"/>
  <c r="A19" i="4" s="1"/>
  <c r="A20" i="4" s="1"/>
  <c r="A21" i="4" s="1"/>
  <c r="A22" i="4" s="1"/>
  <c r="A5" i="4"/>
  <c r="A6" i="4" s="1"/>
  <c r="A7" i="4" s="1"/>
  <c r="A8" i="4" s="1"/>
  <c r="A9" i="4" s="1"/>
  <c r="A34" i="1" l="1"/>
  <c r="A35" i="1" s="1"/>
  <c r="A37" i="1" s="1"/>
  <c r="A38" i="1" s="1"/>
  <c r="A39" i="1" s="1"/>
  <c r="A42" i="1" s="1"/>
  <c r="A43" i="1" s="1"/>
  <c r="F6" i="3" l="1"/>
  <c r="D89" i="5"/>
  <c r="E89" i="5"/>
  <c r="C89" i="5"/>
  <c r="F89" i="5" s="1"/>
  <c r="D78" i="5"/>
  <c r="E78" i="5"/>
  <c r="C78" i="5"/>
  <c r="D17" i="5"/>
  <c r="E17" i="5"/>
  <c r="C17" i="5"/>
  <c r="F17" i="5" s="1"/>
  <c r="E13" i="5"/>
  <c r="D13" i="5"/>
  <c r="C13" i="5"/>
  <c r="F13" i="5" s="1"/>
  <c r="E9" i="5"/>
  <c r="F5" i="5"/>
  <c r="F6" i="5"/>
  <c r="F7" i="5"/>
  <c r="F8" i="5"/>
  <c r="F10" i="5"/>
  <c r="F11" i="5"/>
  <c r="F12" i="5"/>
  <c r="F14" i="5"/>
  <c r="F15" i="5"/>
  <c r="F16"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9" i="5"/>
  <c r="F80" i="5"/>
  <c r="F81" i="5"/>
  <c r="F82" i="5"/>
  <c r="F83" i="5"/>
  <c r="F84" i="5"/>
  <c r="F85" i="5"/>
  <c r="F86" i="5"/>
  <c r="F87" i="5"/>
  <c r="F88" i="5"/>
  <c r="F4" i="5"/>
  <c r="D9" i="5"/>
  <c r="C9" i="5"/>
  <c r="F9" i="5" l="1"/>
  <c r="E90" i="5"/>
  <c r="E91" i="5" s="1"/>
  <c r="C90" i="5"/>
  <c r="C91" i="5" s="1"/>
  <c r="D90" i="5"/>
  <c r="D91" i="5" s="1"/>
  <c r="F78" i="5"/>
  <c r="V28" i="3"/>
  <c r="V29" i="3"/>
  <c r="V30" i="3"/>
  <c r="V31" i="3"/>
  <c r="E39" i="1"/>
  <c r="D39" i="1"/>
  <c r="C39" i="1"/>
  <c r="E35" i="1"/>
  <c r="D35" i="1"/>
  <c r="C35" i="1"/>
  <c r="D43" i="3"/>
  <c r="E43" i="3"/>
  <c r="F43" i="3"/>
  <c r="G41" i="3"/>
  <c r="G42" i="3"/>
  <c r="G40" i="3"/>
  <c r="D39" i="3"/>
  <c r="E39" i="3"/>
  <c r="F39" i="3"/>
  <c r="G33" i="3"/>
  <c r="G34" i="3"/>
  <c r="G35" i="3"/>
  <c r="G36" i="3"/>
  <c r="G37" i="3"/>
  <c r="G38" i="3"/>
  <c r="G32" i="3"/>
  <c r="C26" i="3"/>
  <c r="D26" i="3"/>
  <c r="E26" i="3"/>
  <c r="F24" i="3"/>
  <c r="F25" i="3"/>
  <c r="F23" i="3"/>
  <c r="B31" i="3"/>
  <c r="C22" i="3"/>
  <c r="D22" i="3"/>
  <c r="E22" i="3"/>
  <c r="F18" i="3"/>
  <c r="F19" i="3"/>
  <c r="F20" i="3"/>
  <c r="F21" i="3"/>
  <c r="F17" i="3"/>
  <c r="C16" i="3"/>
  <c r="D16" i="3"/>
  <c r="E16" i="3"/>
  <c r="F5" i="3"/>
  <c r="F7" i="3"/>
  <c r="F8" i="3"/>
  <c r="F9" i="3"/>
  <c r="F10" i="3"/>
  <c r="F11" i="3"/>
  <c r="F12" i="3"/>
  <c r="F13" i="3"/>
  <c r="F14" i="3"/>
  <c r="F15" i="3"/>
  <c r="F4" i="3"/>
  <c r="F31" i="3"/>
  <c r="E31" i="3"/>
  <c r="E2" i="3"/>
  <c r="F30" i="3" s="1"/>
  <c r="D2" i="3"/>
  <c r="E30" i="3" s="1"/>
  <c r="G43" i="3" l="1"/>
  <c r="G39" i="3"/>
  <c r="F22" i="3"/>
  <c r="F26" i="3"/>
  <c r="F91" i="5"/>
  <c r="F90" i="5"/>
  <c r="F16" i="3"/>
  <c r="C29" i="1" l="1"/>
  <c r="C31" i="1" s="1"/>
  <c r="D29" i="1"/>
  <c r="D31" i="1" s="1"/>
  <c r="E29" i="1"/>
  <c r="E31" i="1" s="1"/>
  <c r="C2" i="1"/>
  <c r="D2" i="1" l="1"/>
  <c r="G2" i="1"/>
  <c r="C2" i="6" l="1"/>
  <c r="N1" i="1"/>
  <c r="H2" i="1"/>
  <c r="E2" i="1"/>
</calcChain>
</file>

<file path=xl/sharedStrings.xml><?xml version="1.0" encoding="utf-8"?>
<sst xmlns="http://schemas.openxmlformats.org/spreadsheetml/2006/main" count="260" uniqueCount="219">
  <si>
    <t>Nr.</t>
  </si>
  <si>
    <t>Betrachtungszeitraum</t>
  </si>
  <si>
    <t xml:space="preserve">von </t>
  </si>
  <si>
    <t>bis</t>
  </si>
  <si>
    <t>ldw. Wirtschaftsjahr</t>
  </si>
  <si>
    <t>Betrieb (Name):</t>
  </si>
  <si>
    <t>Durchschnittl. Vergleichszahl/Bodengüte</t>
  </si>
  <si>
    <t>Anzahl der Feldstücke ohne Grünland (Bewirtschaftungseinheiten)</t>
  </si>
  <si>
    <t>Durchschnittliche Hof-Feldentfernung in km</t>
  </si>
  <si>
    <t>Durchschnittliche Höhenlage</t>
  </si>
  <si>
    <t>Lagerkapazität Getreide/Raps in t:</t>
  </si>
  <si>
    <t>Betriebszweige:</t>
  </si>
  <si>
    <t>Bezeichnung:</t>
  </si>
  <si>
    <t>I</t>
  </si>
  <si>
    <t>Ackerbau / Marktfrucht</t>
  </si>
  <si>
    <t>II</t>
  </si>
  <si>
    <t>Forst</t>
  </si>
  <si>
    <t>III</t>
  </si>
  <si>
    <t>Vermietung und Verpachtung (V+V)</t>
  </si>
  <si>
    <t>IV</t>
  </si>
  <si>
    <t>Schweinemast</t>
  </si>
  <si>
    <t>V</t>
  </si>
  <si>
    <t>Milchproduktion</t>
  </si>
  <si>
    <t>VI</t>
  </si>
  <si>
    <t>Grünland</t>
  </si>
  <si>
    <t>VII</t>
  </si>
  <si>
    <t>Betriebszweig 7</t>
  </si>
  <si>
    <t>VIII</t>
  </si>
  <si>
    <t>IX</t>
  </si>
  <si>
    <t>X</t>
  </si>
  <si>
    <t>Erklärung:</t>
  </si>
  <si>
    <r>
      <rPr>
        <i/>
        <u/>
        <sz val="11"/>
        <color theme="1"/>
        <rFont val="Calibri"/>
        <family val="2"/>
      </rPr>
      <t>Grundsätzlich: In die weiß gefärbten Zellen dürfen Sie Werte eintragen, die grauen Zellen bitte nicht bearbeiten.</t>
    </r>
    <r>
      <rPr>
        <i/>
        <sz val="11"/>
        <color theme="1"/>
        <rFont val="Calibri"/>
        <family val="2"/>
        <scheme val="minor"/>
      </rPr>
      <t xml:space="preserve">
Bitte tragen Sie auf dieser Seite die Stammdaten des Betriebes ein. 
Sollten diese sich gegenüber den bereits ausgewerteten Vorjahren nicht geändert haben, müssen Sie diese nicht erneut ausfüllen.
In Nr. 9-18 können Sie Ihre Betriebszweige benennen. Die bereits vorhandenen Betriebszweige können auch geändert werden.
</t>
    </r>
  </si>
  <si>
    <t>Kultur</t>
  </si>
  <si>
    <t>Erntefläche in ha im Jahr</t>
  </si>
  <si>
    <t>Saatgutnachbau in t</t>
  </si>
  <si>
    <t>Tierfutter</t>
  </si>
  <si>
    <t>Biogas</t>
  </si>
  <si>
    <t>Sonstiges</t>
  </si>
  <si>
    <t>Erntemenge in t</t>
  </si>
  <si>
    <t>Ertrag in t/ha</t>
  </si>
  <si>
    <t>Erlös in €/t</t>
  </si>
  <si>
    <t>Erlös in €</t>
  </si>
  <si>
    <t>Winterweizen</t>
  </si>
  <si>
    <t>Dinkel</t>
  </si>
  <si>
    <t xml:space="preserve">Sommerweizen      </t>
  </si>
  <si>
    <t>Durum, Hartweizen</t>
  </si>
  <si>
    <t xml:space="preserve">Roggen      </t>
  </si>
  <si>
    <t xml:space="preserve">Wintergerste      </t>
  </si>
  <si>
    <t xml:space="preserve">Sommergerste      </t>
  </si>
  <si>
    <t xml:space="preserve">Körnermais      </t>
  </si>
  <si>
    <t xml:space="preserve">Triticale      </t>
  </si>
  <si>
    <t>GPS</t>
  </si>
  <si>
    <t xml:space="preserve">Ackerbohnen      </t>
  </si>
  <si>
    <t xml:space="preserve">Futtererbsen      </t>
  </si>
  <si>
    <t xml:space="preserve">Winterraps      </t>
  </si>
  <si>
    <t>Speisekartoffeln</t>
  </si>
  <si>
    <t>Chips- / Pommeskartoffeln</t>
  </si>
  <si>
    <t>Stärkekartoffeln</t>
  </si>
  <si>
    <t>Zuckerrüben</t>
  </si>
  <si>
    <t>Silomais</t>
  </si>
  <si>
    <t>Ackergras</t>
  </si>
  <si>
    <t>Brache (Ackerland)</t>
  </si>
  <si>
    <t>Summe Ackerland</t>
  </si>
  <si>
    <t>davon Eigentum</t>
  </si>
  <si>
    <t>davon Pacht</t>
  </si>
  <si>
    <t>Dauergrünland</t>
  </si>
  <si>
    <t>Forstfläche</t>
  </si>
  <si>
    <t>durchschn. Zuckergehalt der Zuckerrübenernte in %:</t>
  </si>
  <si>
    <t>durchschn. TS-Gehalt Silomais in %:</t>
  </si>
  <si>
    <t>Schlepper</t>
  </si>
  <si>
    <t>Erntemaschinen</t>
  </si>
  <si>
    <t>Arbeitsbreite</t>
  </si>
  <si>
    <t>Typ/Modell/Kennzeichen</t>
  </si>
  <si>
    <t>PS</t>
  </si>
  <si>
    <t>Zählerst. Betriebsstunden</t>
  </si>
  <si>
    <t>pro Jahr</t>
  </si>
  <si>
    <t>m</t>
  </si>
  <si>
    <t>Σ "eigene Erntemaschinen"</t>
  </si>
  <si>
    <t>Σ "Erntemaschinen Miete"</t>
  </si>
  <si>
    <t>Σ "eigene Schlepper"</t>
  </si>
  <si>
    <t>Σ Mietschlepper</t>
  </si>
  <si>
    <t>Σ "Hofhunde"</t>
  </si>
  <si>
    <t>Arbeitskräfte Betrieb gesamt</t>
  </si>
  <si>
    <t>Zuordnung der Stunden zu den Betriebszweigen</t>
  </si>
  <si>
    <t>Bezahlte Arbeitszeit</t>
  </si>
  <si>
    <t>dav. Krankheit, Urlaub, Feiert.</t>
  </si>
  <si>
    <t>Lohnkosten inkl. AG-Anteil</t>
  </si>
  <si>
    <t>Std.lohn bez. Akh</t>
  </si>
  <si>
    <t>Geleistete Arbeitszeit</t>
  </si>
  <si>
    <t>nicht verteilt</t>
  </si>
  <si>
    <t>Person</t>
  </si>
  <si>
    <t>Akh</t>
  </si>
  <si>
    <t>€/Ak</t>
  </si>
  <si>
    <t>€/Akh</t>
  </si>
  <si>
    <t>Gesellschafter Max Mustermann</t>
  </si>
  <si>
    <t>Σ Lohnansatz Eigentümer/Gesellschafter (nicht entlohnt)</t>
  </si>
  <si>
    <t>Betriebsleiter 1</t>
  </si>
  <si>
    <t>Σ Betriebsleitung (entlohnt)</t>
  </si>
  <si>
    <t>Verwaltung 1</t>
  </si>
  <si>
    <t>Σ Verwaltung</t>
  </si>
  <si>
    <t>Max Mustermann</t>
  </si>
  <si>
    <t>Mitarbeiter 2</t>
  </si>
  <si>
    <t>Mitarbeiter 3</t>
  </si>
  <si>
    <t>Mitarbeiter 4</t>
  </si>
  <si>
    <t>Mitarbeiter 5</t>
  </si>
  <si>
    <t>Mitarbeiter 6</t>
  </si>
  <si>
    <t>Mitarbeiter 7</t>
  </si>
  <si>
    <t>Mitarbeiter 8</t>
  </si>
  <si>
    <t>Mitarbeiter 9</t>
  </si>
  <si>
    <t>Mitarbeiter 10</t>
  </si>
  <si>
    <t>Mitarbeiter 11</t>
  </si>
  <si>
    <t>Mitarbeiter 12</t>
  </si>
  <si>
    <t>Mitarbeiter 13</t>
  </si>
  <si>
    <t>Mitarbeiter 14</t>
  </si>
  <si>
    <t>Mitarbeiter 15</t>
  </si>
  <si>
    <t>Mitarbeiter 16</t>
  </si>
  <si>
    <t>Mitarbeiter 17</t>
  </si>
  <si>
    <t>Mitarbeiter 18</t>
  </si>
  <si>
    <t>Mitarbeiter 19</t>
  </si>
  <si>
    <t>Mitarbeiter 20</t>
  </si>
  <si>
    <t>Mitarbeiter 21</t>
  </si>
  <si>
    <t>Mitarbeiter 22</t>
  </si>
  <si>
    <t>Mitarbeiter 23</t>
  </si>
  <si>
    <t>Mitarbeiter 24</t>
  </si>
  <si>
    <t>Mitarbeiter 25</t>
  </si>
  <si>
    <t>Mitarbeiter 26</t>
  </si>
  <si>
    <t>Mitarbeiter 27</t>
  </si>
  <si>
    <t>Mitarbeiter 28</t>
  </si>
  <si>
    <t>Mitarbeiter 29</t>
  </si>
  <si>
    <t>Mitarbeiter 30</t>
  </si>
  <si>
    <t>Mitarbeiter 31</t>
  </si>
  <si>
    <t>Mitarbeiter 32</t>
  </si>
  <si>
    <t>Mitarbeiter 33</t>
  </si>
  <si>
    <t>Mitarbeiter 34</t>
  </si>
  <si>
    <t>Mitarbeiter 35</t>
  </si>
  <si>
    <t>Mitarbeiter 36</t>
  </si>
  <si>
    <t>Mitarbeiter 37</t>
  </si>
  <si>
    <t>Mitarbeiter 38</t>
  </si>
  <si>
    <t>Mitarbeiter 39</t>
  </si>
  <si>
    <t>Mitarbeiter 40</t>
  </si>
  <si>
    <t>Mitarbeiter 41</t>
  </si>
  <si>
    <t>Mitarbeiter 42</t>
  </si>
  <si>
    <t>Mitarbeiter 43</t>
  </si>
  <si>
    <t>Mitarbeiter 44</t>
  </si>
  <si>
    <t>Mitarbeiter 45</t>
  </si>
  <si>
    <t>Mitarbeiter 46</t>
  </si>
  <si>
    <t>Mitarbeiter 47</t>
  </si>
  <si>
    <t>Mitarbeiter 48</t>
  </si>
  <si>
    <t>Mitarbeiter 49</t>
  </si>
  <si>
    <t>Mitarbeiter 50</t>
  </si>
  <si>
    <t>Σ ständige Arbeitskräfte</t>
  </si>
  <si>
    <t>Aushilfe 1</t>
  </si>
  <si>
    <t>Erntehelfer 1</t>
  </si>
  <si>
    <t>Σ nicht ständige Arbeitskräfte</t>
  </si>
  <si>
    <t>Σ Fremdlöhne</t>
  </si>
  <si>
    <t>Σ Fremlöhne + Lohnansatz</t>
  </si>
  <si>
    <t>Bitte tragen Sie auf dieser Seite die Löhne und Stunden der Mitarbeiter ein. Bitte benennen Sie die Mitarbeit als Person. Hilfreich ist neben dem Namen auch die Position im Unternehmen (z.B. Förster, Werkstattleiter, etc.). Wir benötigen die bezahlten Arbeitsstunden sowie die Urlaubs-/Feiertags-/Krankheitsstunden. Bei den Lohnkosten tragen Sie bitte die Lohnkosten inkl. Lohnnebenkosten (Effektive Kosten für den Betrieb) ein. In Nr. 1-6 sind die Stunden der Gesellschafter/Eigentümer/Familie einzutragen, welche in der Buchhaltung nicht entlohnt sind. Hier benötigen wir lediglich die Stunden und keine Lohnkosten, da hierfür eigenen Ansätzen verwendet werden. Bei den übrigen Fremd-Arbeitskräften werden diese Daten allerdings benötigt. Bitte unterteilen Sie hierbei die Mitarbeiter in Betriebsleitung, Verwaltung, nicht ständige Arbeitskräfte (z.B. Aushilfen) und ständige Mitarbeiter. 
Wenn es möglich und sinnvoll ist, können Sie die geleisteten Arbeitsstunden auch bereits den in den Stammdaten benannten Betriebszweigen zuordnen. Hierbei sollten Sie allerdings darauf achten, dass möglichst auch alle Stunden verteilt werden.</t>
  </si>
  <si>
    <t>organische Düngung</t>
  </si>
  <si>
    <t>Nährstoffgehalte in %</t>
  </si>
  <si>
    <t>Menge</t>
  </si>
  <si>
    <t>to bzw. m³ (Auswahl)</t>
  </si>
  <si>
    <t>P205</t>
  </si>
  <si>
    <t>K20</t>
  </si>
  <si>
    <t>MgO</t>
  </si>
  <si>
    <t>CaO</t>
  </si>
  <si>
    <t>NaO</t>
  </si>
  <si>
    <t>S</t>
  </si>
  <si>
    <t>to</t>
  </si>
  <si>
    <t>Gärreste flüssig</t>
  </si>
  <si>
    <t>m³</t>
  </si>
  <si>
    <t>Gärreste fest</t>
  </si>
  <si>
    <t>Schweinegülle</t>
  </si>
  <si>
    <t>Milchviehgülle</t>
  </si>
  <si>
    <t>Rindergülle</t>
  </si>
  <si>
    <t>Rindermist</t>
  </si>
  <si>
    <t>Pferdemist</t>
  </si>
  <si>
    <t>HTK</t>
  </si>
  <si>
    <t>Hähnchenmist</t>
  </si>
  <si>
    <t>Klärschlamm</t>
  </si>
  <si>
    <t>Kompost</t>
  </si>
  <si>
    <t>Bitte tragen Sie auf dieser Seite die in diesem Wirtschaftsjahr ausgebrachten organischen Dünger mit der jeweiligen Menge und den Nährstoffgehalten ein. Sie können die vorgegebenen Dünger auch unbenennen oder weitere Dünger ergänzen. Bei den Nährstoffgehalten sind keine Ausbringverluste zu berücksichtigen, sondern die tatsächlichen Nährstoffgehalte aus der Analyse. Sollten Ihnen keine Analysen zu der Organik vorliegen, können Sie bzw. wir auch mit Standardwerten arbeiten.</t>
  </si>
  <si>
    <t>Bh</t>
  </si>
  <si>
    <t>Betriebsstunden Bh</t>
  </si>
  <si>
    <t>Zuordnung der Betriebsstunden zu den Betriebszweigen</t>
  </si>
  <si>
    <t>Bitte tragen Sie auf dieser Seite Ihre Schlepper und Erntemaschinen ein. Wir benötigen die jeweiligen Modellbezeichnungen (z.B. Fendt 720, bestenfalls mit Kennzeichen) und die Maschinenstunden zu den jeweiligen Stichtagen. Sollten diese nicht erfasst sein, tragen Sie beim Endstand die geschätzen im Jahr geleisteten Stunden ein.
Bitte erfassen Sie neben den eigenen Schleppern in Nr. 1-13 auch die Mietschlepper und deren geleistete Stunden in Nr. 14-19. Die Kategorie "Hofhunde" ist für Schlepper gedacht, welche nur gelegentliche Aufgaben erfüllen (z.B. Geräteträger), allerdings nicht wirklich dem eigentlichen Ackerbau zuzuordnen sind.
In den rechten Spalten können Sie zudem die geleisteten Betriebsstunden den jeweiligen Betriebszweigen zuordnen, wenn dies erforderlich ist.</t>
  </si>
  <si>
    <t>Betriebsstoffe</t>
  </si>
  <si>
    <t>Anfangsbestand</t>
  </si>
  <si>
    <t>Endbestand</t>
  </si>
  <si>
    <t>Betriebsmittel</t>
  </si>
  <si>
    <t>Diesel</t>
  </si>
  <si>
    <t>Heizöl</t>
  </si>
  <si>
    <t>Erdgas</t>
  </si>
  <si>
    <t>Flüssiggas</t>
  </si>
  <si>
    <t>Zukauf</t>
  </si>
  <si>
    <t>im Jahr</t>
  </si>
  <si>
    <t>Verbrauch</t>
  </si>
  <si>
    <t>Einheit</t>
  </si>
  <si>
    <t>Liter</t>
  </si>
  <si>
    <t>kWh</t>
  </si>
  <si>
    <t>Zuordnung interne Kostenstellen</t>
  </si>
  <si>
    <t>Werkstatt</t>
  </si>
  <si>
    <t>l</t>
  </si>
  <si>
    <t>Zählerstand Anfang</t>
  </si>
  <si>
    <t>Zählerstand Ende</t>
  </si>
  <si>
    <t>Zähler 1</t>
  </si>
  <si>
    <t>Zähler 2</t>
  </si>
  <si>
    <t>Zähler 3</t>
  </si>
  <si>
    <t>Strom gesamt:</t>
  </si>
  <si>
    <t>Leistung</t>
  </si>
  <si>
    <t>Bitte tragen Sie auf dieser Seite die Bestände und Zukäufe Ihrer Betriebsmittel (Diesel, Heizstoffe, Strom) ein. Beim Strom und Erdgas können Sie dazu einfach die jeweiligen Anfangs- und Endstände der jeweiligen Zähler ein. Gerne können Sie die verbrauchten Betriebsstoffen auch gleich den jeweiligen Kostenstellen und Betriebszweigen zuordnen.</t>
  </si>
  <si>
    <t>NH4</t>
  </si>
  <si>
    <t>N gesamt</t>
  </si>
  <si>
    <t>innerbetrieblicher Verbrauch in t im Wj. für</t>
  </si>
  <si>
    <t xml:space="preserve">Bitte tragen Sie auf dieser Seite Ihre Anbauflächen der jeweiligen Kulturen ein. Sie können hier weitere Kulturen ergänzen oder die vorgegebenen Kulturen auch unbenennen. Das jeweils letzte Jahr wird für den Voranschlag bzw. die Planung benötigt. 
Bitte geben Sie zu den jeweiligen Kulturen auch den eigenen Saatgutnachbau und den innerbetrieblichen Verbrauch (im auszuwertenden Wj.) für das Auswertungsjahr an, sollten diese Mengen vorliegen.
Wir benötigen zudem die Flächen vom Acker-, Grünland und Forst, welche sich im Eigentum befinden.
In Nr. 36 und 37 können Sie den durchschnittlichen Zuckergehalt in % der geernteten Zuckerrüben bzw. den TS-Gehalt vom Silomais angeben, insofern diese Kulturen angebaut wurden.
In den Spalten M bis P können Sie uns bereits Ihre geernteten Mengen und erzielten Preise für den Voranschlag mitteilen, insofern Ihnen diese Daten schon vorliegen.
</t>
  </si>
  <si>
    <t>Trockung/ Lagerung</t>
  </si>
  <si>
    <t>Gbd. Unterhaltung</t>
  </si>
  <si>
    <t>Privat</t>
  </si>
  <si>
    <t>Zuordnung zu internen Kostenstellen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</si>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</sst>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43" formatCode="_-* #,##0.00_-;\-* #,##0.00_-;_-* &quot;-&quot;??_-;_-@_-"/>
    <numFmt numFmtId="164" formatCode="0.00\ &quot;ha&quot;"/>
    <numFmt numFmtId="165" formatCode="0.00\ &quot;t&quot;"/>
    <numFmt numFmtId="166" formatCode="0\ &quot;m u. NHN&quot;"/>
    <numFmt numFmtId="167" formatCode="#,##0\ &quot;t&quot;;\-#,##0"/>
    <numFmt numFmtId="168" formatCode="0\ &quot;BP&quot;"/>
    <numFmt numFmtId="169" formatCode="0.0\ &quot;km&quot;"/>
    <numFmt numFmtId="170" formatCode="#,##0\ &quot;€&quot;"/>
    <numFmt numFmtId="171" formatCode="#,###"/>
    <numFmt numFmtId="172" formatCode="#,##0.0_ ;\-#,##0.0\ "/>
    <numFmt numFmtId="173" formatCode="#,##0.00\ &quot;t&quot;_ ;\-#,##0.00\ &quot;t&quot;"/>
    <numFmt numFmtId="174" formatCode="#,##0.00\ &quot;t/ha&quot;_ ;\-#,##0.00\ &quot;t/ha&quot;"/>
    <numFmt numFmtId="175" formatCode="0\ &quot;Schläge&quot;"/>
    <numFmt numFmtId="176" formatCode="_-* #,##0.0_-;\-* #,##0.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9"/>
      <name val="Calibri"/>
      <family val="2"/>
      <scheme val="minor"/>
    </font>
    <font>
      <sz val="9"/>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sz val="10"/>
      <name val="Arial"/>
      <family val="2"/>
    </font>
    <font>
      <sz val="8"/>
      <name val="Calibri"/>
      <family val="2"/>
      <scheme val="minor"/>
    </font>
    <font>
      <i/>
      <sz val="11"/>
      <color theme="1"/>
      <name val="Calibri"/>
      <family val="2"/>
      <scheme val="minor"/>
    </font>
    <font>
      <b/>
      <i/>
      <sz val="11"/>
      <color theme="1"/>
      <name val="Calibri"/>
      <family val="2"/>
      <scheme val="minor"/>
    </font>
    <font>
      <i/>
      <u/>
      <sz val="11"/>
      <color theme="1"/>
      <name val="Calibri"/>
      <family val="2"/>
    </font>
    <font>
      <sz val="11"/>
      <color theme="0"/>
      <name val="Calibri"/>
      <family val="2"/>
      <scheme val="minor"/>
    </font>
    <font>
      <i/>
      <sz val="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95">
    <border>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thin">
        <color auto="1"/>
      </left>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indexed="64"/>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medium">
        <color indexed="64"/>
      </right>
      <top/>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auto="1"/>
      </left>
      <right style="medium">
        <color auto="1"/>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medium">
        <color auto="1"/>
      </bottom>
      <diagonal/>
    </border>
    <border>
      <left style="thin">
        <color auto="1"/>
      </left>
      <right style="thin">
        <color auto="1"/>
      </right>
      <top style="thin">
        <color auto="1"/>
      </top>
      <bottom style="medium">
        <color indexed="64"/>
      </bottom>
      <diagonal/>
    </border>
    <border>
      <left style="double">
        <color auto="1"/>
      </left>
      <right style="medium">
        <color auto="1"/>
      </right>
      <top style="thin">
        <color auto="1"/>
      </top>
      <bottom style="medium">
        <color indexed="64"/>
      </bottom>
      <diagonal/>
    </border>
    <border>
      <left style="double">
        <color auto="1"/>
      </left>
      <right style="medium">
        <color auto="1"/>
      </right>
      <top style="thin">
        <color auto="1"/>
      </top>
      <bottom style="thin">
        <color auto="1"/>
      </bottom>
      <diagonal/>
    </border>
    <border>
      <left style="double">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right style="thin">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double">
        <color auto="1"/>
      </left>
      <right style="medium">
        <color auto="1"/>
      </right>
      <top/>
      <bottom style="thin">
        <color auto="1"/>
      </bottom>
      <diagonal/>
    </border>
    <border>
      <left/>
      <right/>
      <top style="thin">
        <color indexed="64"/>
      </top>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double">
        <color auto="1"/>
      </left>
      <right style="medium">
        <color indexed="64"/>
      </right>
      <top/>
      <bottom style="medium">
        <color indexed="64"/>
      </bottom>
      <diagonal/>
    </border>
    <border>
      <left style="thin">
        <color indexed="64"/>
      </left>
      <right style="hair">
        <color indexed="64"/>
      </right>
      <top/>
      <bottom style="thin">
        <color auto="1"/>
      </bottom>
      <diagonal/>
    </border>
    <border>
      <left style="thin">
        <color indexed="64"/>
      </left>
      <right/>
      <top style="medium">
        <color auto="1"/>
      </top>
      <bottom style="thin">
        <color indexed="64"/>
      </bottom>
      <diagonal/>
    </border>
    <border>
      <left style="hair">
        <color indexed="64"/>
      </left>
      <right style="thin">
        <color indexed="64"/>
      </right>
      <top style="medium">
        <color auto="1"/>
      </top>
      <bottom style="thin">
        <color indexed="64"/>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style="medium">
        <color indexed="64"/>
      </right>
      <top style="medium">
        <color auto="1"/>
      </top>
      <bottom style="thin">
        <color auto="1"/>
      </bottom>
      <diagonal/>
    </border>
    <border>
      <left/>
      <right style="thin">
        <color indexed="64"/>
      </right>
      <top style="medium">
        <color indexed="64"/>
      </top>
      <bottom style="thin">
        <color indexed="64"/>
      </bottom>
      <diagonal/>
    </border>
    <border>
      <left/>
      <right style="medium">
        <color auto="1"/>
      </right>
      <top style="thin">
        <color auto="1"/>
      </top>
      <bottom/>
      <diagonal/>
    </border>
    <border>
      <left style="medium">
        <color indexed="64"/>
      </left>
      <right style="thin">
        <color auto="1"/>
      </right>
      <top/>
      <bottom/>
      <diagonal/>
    </border>
    <border>
      <left style="medium">
        <color indexed="64"/>
      </left>
      <right style="thin">
        <color auto="1"/>
      </right>
      <top style="thin">
        <color auto="1"/>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44" fontId="1" fillId="0" borderId="0" applyFont="0" applyFill="0" applyBorder="0" applyAlignment="0" applyProtection="0"/>
  </cellStyleXfs>
  <cellXfs count="368">
    <xf numFmtId="0" fontId="0" fillId="0" borderId="0" xfId="0"/>
    <xf numFmtId="0" fontId="0" fillId="0" borderId="0" xfId="0" applyAlignment="1">
      <alignment horizontal="center" vertical="center"/>
    </xf>
    <xf numFmtId="0" fontId="0" fillId="0" borderId="0" xfId="0" applyAlignment="1">
      <alignment horizontal="center"/>
    </xf>
    <xf numFmtId="0" fontId="4" fillId="2" borderId="18" xfId="0" applyFont="1" applyFill="1" applyBorder="1" applyAlignment="1">
      <alignment horizontal="center"/>
    </xf>
    <xf numFmtId="0" fontId="4" fillId="2" borderId="18" xfId="0" applyFont="1" applyFill="1" applyBorder="1" applyAlignment="1" applyProtection="1">
      <alignment horizontal="center"/>
      <protection locked="0"/>
    </xf>
    <xf numFmtId="0" fontId="6" fillId="0" borderId="0" xfId="0" applyFont="1" applyAlignment="1">
      <alignment horizontal="center" vertical="center"/>
    </xf>
    <xf numFmtId="165" fontId="6" fillId="0" borderId="11" xfId="1" applyNumberFormat="1" applyFont="1" applyFill="1" applyBorder="1" applyAlignment="1">
      <alignment horizontal="center" vertical="center"/>
    </xf>
    <xf numFmtId="165" fontId="6" fillId="0" borderId="3" xfId="1" applyNumberFormat="1" applyFont="1" applyFill="1" applyBorder="1" applyAlignment="1">
      <alignment horizontal="center" vertical="center"/>
    </xf>
    <xf numFmtId="164" fontId="6" fillId="0" borderId="0" xfId="1" applyNumberFormat="1" applyFont="1" applyFill="1" applyBorder="1" applyAlignment="1">
      <alignment horizontal="center" vertical="center"/>
    </xf>
    <xf numFmtId="0" fontId="6" fillId="0" borderId="0" xfId="0" applyFont="1" applyAlignment="1">
      <alignment horizontal="center"/>
    </xf>
    <xf numFmtId="164" fontId="7" fillId="0" borderId="0" xfId="1" applyNumberFormat="1" applyFont="1" applyFill="1" applyBorder="1" applyAlignment="1">
      <alignment horizontal="center" vertical="center"/>
    </xf>
    <xf numFmtId="164" fontId="7" fillId="0" borderId="11" xfId="1" applyNumberFormat="1" applyFont="1" applyFill="1" applyBorder="1" applyAlignment="1">
      <alignment horizontal="center" vertical="center"/>
    </xf>
    <xf numFmtId="164" fontId="7" fillId="0" borderId="3" xfId="1" applyNumberFormat="1" applyFont="1" applyFill="1" applyBorder="1" applyAlignment="1">
      <alignment horizontal="center" vertical="center"/>
    </xf>
    <xf numFmtId="164" fontId="7" fillId="0" borderId="22" xfId="1" applyNumberFormat="1" applyFont="1" applyFill="1" applyBorder="1" applyAlignment="1">
      <alignment horizontal="center" vertical="center"/>
    </xf>
    <xf numFmtId="164" fontId="7" fillId="0" borderId="53" xfId="1" applyNumberFormat="1" applyFont="1" applyFill="1" applyBorder="1" applyAlignment="1">
      <alignment horizontal="center" vertical="center"/>
    </xf>
    <xf numFmtId="0" fontId="3" fillId="3" borderId="14" xfId="0" applyFont="1" applyFill="1" applyBorder="1" applyAlignment="1">
      <alignment horizontal="center"/>
    </xf>
    <xf numFmtId="0" fontId="3" fillId="3" borderId="25" xfId="0" applyFont="1" applyFill="1" applyBorder="1" applyAlignment="1">
      <alignment horizontal="center"/>
    </xf>
    <xf numFmtId="0" fontId="3" fillId="3" borderId="38" xfId="0" applyFont="1" applyFill="1" applyBorder="1" applyAlignment="1">
      <alignment horizont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14" xfId="0" applyFont="1" applyFill="1" applyBorder="1" applyAlignment="1">
      <alignment horizontal="center" vertical="center"/>
    </xf>
    <xf numFmtId="1" fontId="3" fillId="3" borderId="25" xfId="0" applyNumberFormat="1" applyFont="1" applyFill="1" applyBorder="1" applyAlignment="1">
      <alignment horizontal="center" vertical="center"/>
    </xf>
    <xf numFmtId="0" fontId="3" fillId="3" borderId="25" xfId="0" applyFont="1" applyFill="1" applyBorder="1" applyAlignment="1">
      <alignment horizontal="center" vertical="center" wrapText="1"/>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8" xfId="0" applyFont="1" applyFill="1" applyBorder="1" applyAlignment="1" applyProtection="1">
      <alignment horizontal="center" vertical="center"/>
      <protection locked="0"/>
    </xf>
    <xf numFmtId="0" fontId="4" fillId="0" borderId="18" xfId="0" applyFont="1" applyBorder="1" applyAlignment="1">
      <alignment horizontal="center" vertical="center"/>
    </xf>
    <xf numFmtId="0" fontId="3" fillId="3" borderId="39" xfId="0" applyFont="1" applyFill="1" applyBorder="1" applyAlignment="1">
      <alignment horizontal="center" vertical="center" wrapText="1"/>
    </xf>
    <xf numFmtId="1" fontId="3" fillId="3" borderId="23" xfId="0" applyNumberFormat="1" applyFont="1" applyFill="1" applyBorder="1" applyAlignment="1">
      <alignment horizontal="center" vertical="center" wrapText="1"/>
    </xf>
    <xf numFmtId="14" fontId="3" fillId="3" borderId="23" xfId="0" applyNumberFormat="1" applyFont="1" applyFill="1" applyBorder="1" applyAlignment="1">
      <alignment horizontal="center" vertical="center" wrapText="1"/>
    </xf>
    <xf numFmtId="14" fontId="3" fillId="3" borderId="24" xfId="0" applyNumberFormat="1" applyFont="1" applyFill="1" applyBorder="1" applyAlignment="1">
      <alignment horizontal="center" vertical="center" wrapText="1"/>
    </xf>
    <xf numFmtId="14" fontId="3" fillId="3" borderId="40" xfId="0" applyNumberFormat="1" applyFont="1" applyFill="1" applyBorder="1" applyAlignment="1">
      <alignment horizontal="center" vertical="center" wrapText="1"/>
    </xf>
    <xf numFmtId="3" fontId="3" fillId="3" borderId="26" xfId="0" applyNumberFormat="1" applyFont="1" applyFill="1" applyBorder="1" applyAlignment="1">
      <alignment horizontal="center" vertical="center" wrapText="1"/>
    </xf>
    <xf numFmtId="0" fontId="4" fillId="2" borderId="55" xfId="0" applyFont="1" applyFill="1" applyBorder="1"/>
    <xf numFmtId="0" fontId="4" fillId="2" borderId="11" xfId="0" applyFont="1" applyFill="1" applyBorder="1"/>
    <xf numFmtId="0" fontId="4" fillId="2" borderId="11" xfId="0" applyFont="1" applyFill="1" applyBorder="1" applyProtection="1">
      <protection locked="0"/>
    </xf>
    <xf numFmtId="0" fontId="4" fillId="2" borderId="25" xfId="0" applyFont="1" applyFill="1" applyBorder="1"/>
    <xf numFmtId="0" fontId="3" fillId="3" borderId="31" xfId="0" applyFont="1" applyFill="1" applyBorder="1" applyAlignment="1">
      <alignment horizontal="center" vertical="center" wrapText="1"/>
    </xf>
    <xf numFmtId="1" fontId="3" fillId="3" borderId="54" xfId="0" applyNumberFormat="1" applyFont="1" applyFill="1" applyBorder="1" applyAlignment="1">
      <alignment horizontal="center" vertical="center" wrapText="1"/>
    </xf>
    <xf numFmtId="3" fontId="3" fillId="3" borderId="50"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1" xfId="3" applyFont="1" applyFill="1" applyBorder="1" applyAlignment="1">
      <alignment horizontal="center"/>
    </xf>
    <xf numFmtId="0" fontId="3" fillId="3" borderId="31" xfId="3" applyFont="1" applyFill="1" applyBorder="1" applyAlignment="1">
      <alignment horizontal="center" vertical="center"/>
    </xf>
    <xf numFmtId="1" fontId="3" fillId="3" borderId="54" xfId="3" applyNumberFormat="1" applyFont="1" applyFill="1" applyBorder="1" applyAlignment="1">
      <alignment horizontal="center" vertical="center"/>
    </xf>
    <xf numFmtId="0" fontId="3" fillId="3" borderId="50" xfId="3" applyFont="1" applyFill="1" applyBorder="1" applyAlignment="1">
      <alignment horizontal="center" vertical="center"/>
    </xf>
    <xf numFmtId="0" fontId="3" fillId="3" borderId="22" xfId="3"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51" xfId="0" applyFont="1" applyFill="1" applyBorder="1" applyAlignment="1">
      <alignment horizontal="center"/>
    </xf>
    <xf numFmtId="0" fontId="3" fillId="3" borderId="43" xfId="3" applyFont="1" applyFill="1" applyBorder="1" applyAlignment="1">
      <alignment horizontal="center" vertical="center"/>
    </xf>
    <xf numFmtId="3" fontId="4" fillId="4" borderId="41" xfId="0" applyNumberFormat="1" applyFont="1" applyFill="1" applyBorder="1" applyAlignment="1">
      <alignment horizontal="center" vertical="center"/>
    </xf>
    <xf numFmtId="0" fontId="4" fillId="4" borderId="41" xfId="0" applyFont="1" applyFill="1" applyBorder="1" applyAlignment="1">
      <alignment horizontal="center" vertical="center"/>
    </xf>
    <xf numFmtId="3" fontId="3" fillId="4" borderId="43" xfId="0" applyNumberFormat="1" applyFont="1" applyFill="1" applyBorder="1" applyAlignment="1">
      <alignment horizontal="center" vertical="center"/>
    </xf>
    <xf numFmtId="0" fontId="3" fillId="4" borderId="43" xfId="0" applyFont="1" applyFill="1" applyBorder="1" applyAlignment="1">
      <alignment horizontal="center" vertical="center"/>
    </xf>
    <xf numFmtId="0" fontId="4" fillId="4" borderId="49" xfId="0" applyFont="1" applyFill="1" applyBorder="1" applyAlignment="1" applyProtection="1">
      <alignment horizontal="center" vertical="center"/>
      <protection locked="0"/>
    </xf>
    <xf numFmtId="0" fontId="3" fillId="4" borderId="48" xfId="0" applyFont="1" applyFill="1" applyBorder="1" applyAlignment="1">
      <alignment horizontal="center" vertical="center"/>
    </xf>
    <xf numFmtId="1" fontId="4" fillId="0" borderId="27"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29" xfId="0" applyNumberFormat="1" applyFont="1" applyBorder="1" applyAlignment="1">
      <alignment horizontal="center" vertical="center"/>
    </xf>
    <xf numFmtId="1" fontId="4" fillId="0" borderId="33" xfId="0" applyNumberFormat="1" applyFont="1" applyBorder="1" applyAlignment="1">
      <alignment horizontal="center" vertical="center"/>
    </xf>
    <xf numFmtId="3" fontId="4" fillId="0" borderId="33" xfId="0" applyNumberFormat="1" applyFont="1" applyBorder="1" applyAlignment="1">
      <alignment horizontal="center" vertical="center"/>
    </xf>
    <xf numFmtId="3" fontId="4" fillId="0" borderId="34" xfId="0" applyNumberFormat="1" applyFont="1" applyBorder="1" applyAlignment="1" applyProtection="1">
      <alignment horizontal="center" vertical="center"/>
      <protection locked="0"/>
    </xf>
    <xf numFmtId="164" fontId="6" fillId="0" borderId="11" xfId="1" applyNumberFormat="1" applyFont="1" applyFill="1" applyBorder="1" applyAlignment="1">
      <alignment horizontal="center" vertical="center"/>
    </xf>
    <xf numFmtId="164" fontId="6" fillId="0" borderId="3" xfId="1" applyNumberFormat="1" applyFont="1" applyFill="1" applyBorder="1" applyAlignment="1">
      <alignment horizontal="center" vertical="center"/>
    </xf>
    <xf numFmtId="165" fontId="6" fillId="0" borderId="10" xfId="1" applyNumberFormat="1" applyFont="1" applyFill="1" applyBorder="1" applyAlignment="1">
      <alignment horizontal="center" vertical="center"/>
    </xf>
    <xf numFmtId="165" fontId="6" fillId="0" borderId="7" xfId="1" applyNumberFormat="1" applyFont="1" applyFill="1" applyBorder="1" applyAlignment="1">
      <alignment horizontal="center" vertical="center"/>
    </xf>
    <xf numFmtId="164" fontId="6" fillId="0" borderId="22" xfId="1" applyNumberFormat="1" applyFont="1" applyFill="1" applyBorder="1" applyAlignment="1">
      <alignment horizontal="center" vertical="center"/>
    </xf>
    <xf numFmtId="164" fontId="6" fillId="0" borderId="52" xfId="1" applyNumberFormat="1" applyFont="1" applyFill="1" applyBorder="1" applyAlignment="1">
      <alignment horizontal="center" vertical="center"/>
    </xf>
    <xf numFmtId="164" fontId="6" fillId="0" borderId="53" xfId="1" applyNumberFormat="1" applyFont="1" applyFill="1" applyBorder="1" applyAlignment="1">
      <alignment horizontal="center" vertical="center"/>
    </xf>
    <xf numFmtId="164" fontId="6" fillId="0" borderId="8" xfId="1" applyNumberFormat="1" applyFont="1" applyFill="1" applyBorder="1" applyAlignment="1">
      <alignment horizontal="center" vertical="center"/>
    </xf>
    <xf numFmtId="164" fontId="6" fillId="0" borderId="13" xfId="1" applyNumberFormat="1" applyFont="1" applyFill="1" applyBorder="1" applyAlignment="1">
      <alignment horizontal="center" vertical="center"/>
    </xf>
    <xf numFmtId="164" fontId="6" fillId="0" borderId="9" xfId="1" applyNumberFormat="1" applyFont="1" applyFill="1" applyBorder="1" applyAlignment="1">
      <alignment horizontal="center" vertical="center"/>
    </xf>
    <xf numFmtId="9" fontId="6" fillId="0" borderId="8" xfId="2" applyFont="1" applyFill="1" applyBorder="1" applyAlignment="1">
      <alignment horizontal="center" vertical="center"/>
    </xf>
    <xf numFmtId="9" fontId="6" fillId="0" borderId="13" xfId="2" applyFont="1" applyFill="1" applyBorder="1" applyAlignment="1">
      <alignment horizontal="center" vertical="center"/>
    </xf>
    <xf numFmtId="9" fontId="6" fillId="0" borderId="9" xfId="2" applyFont="1" applyFill="1" applyBorder="1" applyAlignment="1">
      <alignment horizontal="center" vertical="center"/>
    </xf>
    <xf numFmtId="164" fontId="6" fillId="4" borderId="4" xfId="1" applyNumberFormat="1" applyFont="1" applyFill="1" applyBorder="1" applyAlignment="1">
      <alignment horizontal="center" vertical="center"/>
    </xf>
    <xf numFmtId="164" fontId="6" fillId="4" borderId="12" xfId="1" applyNumberFormat="1" applyFont="1" applyFill="1" applyBorder="1" applyAlignment="1">
      <alignment horizontal="center" vertical="center"/>
    </xf>
    <xf numFmtId="164" fontId="6" fillId="4" borderId="5" xfId="1" applyNumberFormat="1" applyFont="1" applyFill="1" applyBorder="1" applyAlignment="1">
      <alignment horizontal="center" vertical="center"/>
    </xf>
    <xf numFmtId="0" fontId="3" fillId="4" borderId="42" xfId="0" applyFont="1" applyFill="1" applyBorder="1" applyAlignment="1">
      <alignment horizontal="center" vertical="center"/>
    </xf>
    <xf numFmtId="1" fontId="3" fillId="4" borderId="21" xfId="0" applyNumberFormat="1" applyFont="1" applyFill="1" applyBorder="1" applyAlignment="1">
      <alignment horizontal="center" vertical="center"/>
    </xf>
    <xf numFmtId="3" fontId="3" fillId="4" borderId="21" xfId="0" applyNumberFormat="1" applyFont="1" applyFill="1" applyBorder="1" applyAlignment="1">
      <alignment horizontal="center" vertical="center"/>
    </xf>
    <xf numFmtId="3" fontId="3" fillId="4" borderId="32" xfId="0" applyNumberFormat="1" applyFont="1" applyFill="1" applyBorder="1" applyAlignment="1">
      <alignment horizontal="center" vertical="center"/>
    </xf>
    <xf numFmtId="0" fontId="3" fillId="4" borderId="44" xfId="0" applyFont="1" applyFill="1" applyBorder="1" applyAlignment="1">
      <alignment horizontal="center" vertical="center"/>
    </xf>
    <xf numFmtId="1" fontId="3" fillId="4" borderId="46" xfId="0" applyNumberFormat="1" applyFont="1" applyFill="1" applyBorder="1" applyAlignment="1">
      <alignment horizontal="center" vertical="center"/>
    </xf>
    <xf numFmtId="3" fontId="3" fillId="4" borderId="46" xfId="0" applyNumberFormat="1" applyFont="1" applyFill="1" applyBorder="1" applyAlignment="1">
      <alignment horizontal="center" vertical="center"/>
    </xf>
    <xf numFmtId="3" fontId="3" fillId="4" borderId="47" xfId="0" applyNumberFormat="1" applyFont="1" applyFill="1" applyBorder="1" applyAlignment="1">
      <alignment horizontal="center" vertical="center"/>
    </xf>
    <xf numFmtId="0" fontId="3" fillId="4" borderId="22" xfId="0" applyFont="1" applyFill="1" applyBorder="1" applyAlignment="1">
      <alignment horizontal="center" vertical="center"/>
    </xf>
    <xf numFmtId="0" fontId="3" fillId="4" borderId="21" xfId="0" applyFont="1" applyFill="1" applyBorder="1" applyAlignment="1">
      <alignment horizontal="center" vertical="center"/>
    </xf>
    <xf numFmtId="3" fontId="4" fillId="4" borderId="41" xfId="0" applyNumberFormat="1" applyFont="1" applyFill="1" applyBorder="1" applyAlignment="1" applyProtection="1">
      <alignment horizontal="center" vertical="center"/>
      <protection locked="0"/>
    </xf>
    <xf numFmtId="0" fontId="4" fillId="4" borderId="41" xfId="0" applyFont="1" applyFill="1" applyBorder="1" applyAlignment="1" applyProtection="1">
      <alignment horizontal="center" vertical="center"/>
      <protection locked="0"/>
    </xf>
    <xf numFmtId="0" fontId="4" fillId="0" borderId="0" xfId="0" applyFont="1" applyAlignment="1">
      <alignment horizontal="center" vertical="center"/>
    </xf>
    <xf numFmtId="3" fontId="4" fillId="0" borderId="29" xfId="0" applyNumberFormat="1"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 fontId="4" fillId="0" borderId="27" xfId="0" applyNumberFormat="1" applyFont="1" applyBorder="1" applyAlignment="1" applyProtection="1">
      <alignment horizontal="center" vertical="center"/>
      <protection locked="0"/>
    </xf>
    <xf numFmtId="4" fontId="4" fillId="4" borderId="3" xfId="0" applyNumberFormat="1" applyFont="1" applyFill="1" applyBorder="1" applyAlignment="1">
      <alignment horizontal="center"/>
    </xf>
    <xf numFmtId="4" fontId="3" fillId="4" borderId="53" xfId="0" applyNumberFormat="1" applyFont="1" applyFill="1" applyBorder="1" applyAlignment="1">
      <alignment horizontal="center" vertical="center"/>
    </xf>
    <xf numFmtId="4" fontId="3" fillId="4" borderId="63" xfId="0" applyNumberFormat="1" applyFont="1" applyFill="1" applyBorder="1" applyAlignment="1">
      <alignment horizontal="center" vertical="center"/>
    </xf>
    <xf numFmtId="0" fontId="3" fillId="4" borderId="21" xfId="0" applyFont="1" applyFill="1" applyBorder="1" applyAlignment="1">
      <alignment vertical="center"/>
    </xf>
    <xf numFmtId="0" fontId="3" fillId="4" borderId="46" xfId="0" applyFont="1" applyFill="1" applyBorder="1" applyAlignment="1">
      <alignment vertical="center"/>
    </xf>
    <xf numFmtId="3" fontId="4" fillId="0" borderId="30" xfId="0" applyNumberFormat="1" applyFont="1" applyBorder="1" applyAlignment="1">
      <alignment horizontal="center"/>
    </xf>
    <xf numFmtId="1" fontId="4" fillId="0" borderId="56" xfId="0" applyNumberFormat="1" applyFont="1" applyBorder="1" applyAlignment="1">
      <alignment horizontal="center"/>
    </xf>
    <xf numFmtId="3" fontId="4" fillId="4" borderId="57" xfId="0" applyNumberFormat="1" applyFont="1" applyFill="1" applyBorder="1" applyAlignment="1">
      <alignment horizontal="center" vertical="center"/>
    </xf>
    <xf numFmtId="3" fontId="4" fillId="4" borderId="57" xfId="0" applyNumberFormat="1" applyFont="1" applyFill="1" applyBorder="1" applyAlignment="1" applyProtection="1">
      <alignment horizontal="center" vertical="center"/>
      <protection locked="0"/>
    </xf>
    <xf numFmtId="3" fontId="3" fillId="4" borderId="31" xfId="0" applyNumberFormat="1" applyFont="1" applyFill="1" applyBorder="1" applyAlignment="1">
      <alignment horizontal="center" vertical="center"/>
    </xf>
    <xf numFmtId="1" fontId="3" fillId="4" borderId="54" xfId="0" applyNumberFormat="1" applyFont="1" applyFill="1" applyBorder="1" applyAlignment="1">
      <alignment horizontal="center" vertical="center"/>
    </xf>
    <xf numFmtId="3" fontId="3" fillId="4" borderId="50" xfId="0" applyNumberFormat="1" applyFont="1" applyFill="1" applyBorder="1" applyAlignment="1" applyProtection="1">
      <alignment horizontal="center" vertical="center"/>
      <protection locked="0"/>
    </xf>
    <xf numFmtId="3" fontId="4" fillId="0" borderId="30" xfId="0" applyNumberFormat="1" applyFont="1" applyBorder="1" applyAlignment="1" applyProtection="1">
      <alignment horizontal="center"/>
      <protection locked="0"/>
    </xf>
    <xf numFmtId="1" fontId="4" fillId="0" borderId="56" xfId="0" applyNumberFormat="1" applyFont="1" applyBorder="1" applyAlignment="1" applyProtection="1">
      <alignment horizontal="center"/>
      <protection locked="0"/>
    </xf>
    <xf numFmtId="3" fontId="3" fillId="4" borderId="50" xfId="0" applyNumberFormat="1" applyFont="1" applyFill="1" applyBorder="1" applyAlignment="1">
      <alignment horizontal="center" vertical="center"/>
    </xf>
    <xf numFmtId="3" fontId="4" fillId="2" borderId="30" xfId="0" applyNumberFormat="1" applyFont="1" applyFill="1" applyBorder="1" applyAlignment="1">
      <alignment horizontal="center"/>
    </xf>
    <xf numFmtId="1" fontId="4" fillId="2" borderId="56" xfId="0" applyNumberFormat="1" applyFont="1" applyFill="1" applyBorder="1" applyAlignment="1">
      <alignment horizontal="center"/>
    </xf>
    <xf numFmtId="3" fontId="4" fillId="2" borderId="30" xfId="0" applyNumberFormat="1" applyFont="1" applyFill="1" applyBorder="1" applyAlignment="1" applyProtection="1">
      <alignment horizontal="center"/>
      <protection locked="0"/>
    </xf>
    <xf numFmtId="1" fontId="4" fillId="2" borderId="56" xfId="0" applyNumberFormat="1" applyFont="1" applyFill="1" applyBorder="1" applyAlignment="1" applyProtection="1">
      <alignment horizontal="center"/>
      <protection locked="0"/>
    </xf>
    <xf numFmtId="3" fontId="3" fillId="4" borderId="45" xfId="0" applyNumberFormat="1" applyFont="1" applyFill="1" applyBorder="1" applyAlignment="1">
      <alignment horizontal="center" vertical="center"/>
    </xf>
    <xf numFmtId="1" fontId="3" fillId="4" borderId="60" xfId="0" applyNumberFormat="1" applyFont="1" applyFill="1" applyBorder="1" applyAlignment="1">
      <alignment horizontal="center" vertical="center"/>
    </xf>
    <xf numFmtId="3" fontId="3" fillId="4" borderId="61" xfId="0" applyNumberFormat="1" applyFont="1" applyFill="1" applyBorder="1" applyAlignment="1">
      <alignment horizontal="center" vertical="center"/>
    </xf>
    <xf numFmtId="164" fontId="7" fillId="4" borderId="0" xfId="1" applyNumberFormat="1" applyFont="1" applyFill="1" applyBorder="1" applyAlignment="1">
      <alignment horizontal="center" vertical="center"/>
    </xf>
    <xf numFmtId="164" fontId="7" fillId="4" borderId="11" xfId="1" applyNumberFormat="1" applyFont="1" applyFill="1" applyBorder="1" applyAlignment="1">
      <alignment horizontal="center" vertical="center"/>
    </xf>
    <xf numFmtId="164" fontId="7" fillId="4" borderId="3" xfId="1" applyNumberFormat="1" applyFont="1" applyFill="1" applyBorder="1" applyAlignment="1">
      <alignment horizontal="center" vertical="center"/>
    </xf>
    <xf numFmtId="164" fontId="7" fillId="4" borderId="6" xfId="1" applyNumberFormat="1" applyFont="1" applyFill="1" applyBorder="1" applyAlignment="1">
      <alignment horizontal="center" vertical="center"/>
    </xf>
    <xf numFmtId="164" fontId="7" fillId="4" borderId="10" xfId="1" applyNumberFormat="1" applyFont="1" applyFill="1" applyBorder="1" applyAlignment="1">
      <alignment horizontal="center" vertical="center"/>
    </xf>
    <xf numFmtId="164" fontId="7" fillId="4" borderId="7" xfId="1" applyNumberFormat="1" applyFont="1" applyFill="1" applyBorder="1" applyAlignment="1">
      <alignment horizontal="center" vertical="center"/>
    </xf>
    <xf numFmtId="3" fontId="4" fillId="3" borderId="42" xfId="0" applyNumberFormat="1" applyFont="1" applyFill="1" applyBorder="1" applyAlignment="1">
      <alignment horizontal="center" vertical="center" wrapText="1"/>
    </xf>
    <xf numFmtId="0" fontId="4" fillId="3" borderId="42" xfId="3" applyFont="1" applyFill="1" applyBorder="1" applyAlignment="1">
      <alignment horizontal="center" vertical="center"/>
    </xf>
    <xf numFmtId="3" fontId="4" fillId="4" borderId="42" xfId="0" applyNumberFormat="1" applyFont="1" applyFill="1" applyBorder="1" applyAlignment="1" applyProtection="1">
      <alignment horizontal="center" vertical="center"/>
      <protection locked="0"/>
    </xf>
    <xf numFmtId="3" fontId="4" fillId="4" borderId="42" xfId="0" applyNumberFormat="1" applyFont="1" applyFill="1" applyBorder="1" applyAlignment="1">
      <alignment horizontal="center" vertical="center"/>
    </xf>
    <xf numFmtId="3" fontId="4" fillId="4" borderId="44" xfId="0" applyNumberFormat="1" applyFont="1" applyFill="1" applyBorder="1" applyAlignment="1">
      <alignment horizontal="center" vertical="center"/>
    </xf>
    <xf numFmtId="3" fontId="4" fillId="3" borderId="52" xfId="0" applyNumberFormat="1" applyFont="1" applyFill="1" applyBorder="1" applyAlignment="1">
      <alignment horizontal="center" vertical="center" wrapText="1"/>
    </xf>
    <xf numFmtId="0" fontId="4" fillId="3" borderId="52" xfId="3" applyFont="1" applyFill="1" applyBorder="1" applyAlignment="1">
      <alignment horizontal="center" vertical="center"/>
    </xf>
    <xf numFmtId="3" fontId="4" fillId="4" borderId="52" xfId="0" applyNumberFormat="1" applyFont="1" applyFill="1" applyBorder="1" applyAlignment="1" applyProtection="1">
      <alignment horizontal="center" vertical="center"/>
      <protection locked="0"/>
    </xf>
    <xf numFmtId="3" fontId="4" fillId="4" borderId="52" xfId="0" applyNumberFormat="1" applyFont="1" applyFill="1" applyBorder="1" applyAlignment="1">
      <alignment horizontal="center" vertical="center"/>
    </xf>
    <xf numFmtId="3" fontId="4" fillId="4" borderId="67" xfId="0" applyNumberFormat="1" applyFont="1" applyFill="1" applyBorder="1" applyAlignment="1">
      <alignment horizontal="center" vertical="center"/>
    </xf>
    <xf numFmtId="3" fontId="4" fillId="3" borderId="21" xfId="0" applyNumberFormat="1" applyFont="1" applyFill="1" applyBorder="1" applyAlignment="1">
      <alignment horizontal="center" vertical="center" wrapText="1"/>
    </xf>
    <xf numFmtId="0" fontId="4" fillId="3" borderId="21" xfId="3" applyFont="1" applyFill="1" applyBorder="1" applyAlignment="1">
      <alignment horizontal="center" vertical="center"/>
    </xf>
    <xf numFmtId="3" fontId="4" fillId="4" borderId="21" xfId="0" applyNumberFormat="1" applyFont="1" applyFill="1" applyBorder="1" applyAlignment="1" applyProtection="1">
      <alignment horizontal="center" vertical="center"/>
      <protection locked="0"/>
    </xf>
    <xf numFmtId="3" fontId="4" fillId="4" borderId="21" xfId="0" applyNumberFormat="1" applyFont="1" applyFill="1" applyBorder="1" applyAlignment="1">
      <alignment horizontal="center" vertical="center"/>
    </xf>
    <xf numFmtId="3" fontId="4" fillId="4" borderId="46" xfId="0" applyNumberFormat="1" applyFont="1" applyFill="1" applyBorder="1" applyAlignment="1">
      <alignment horizontal="center" vertical="center"/>
    </xf>
    <xf numFmtId="3" fontId="3" fillId="3" borderId="69" xfId="0" applyNumberFormat="1" applyFont="1" applyFill="1" applyBorder="1" applyAlignment="1">
      <alignment horizontal="center" vertical="center" wrapText="1"/>
    </xf>
    <xf numFmtId="0" fontId="3" fillId="3" borderId="69" xfId="3" applyFont="1" applyFill="1" applyBorder="1" applyAlignment="1">
      <alignment horizontal="center" vertical="center"/>
    </xf>
    <xf numFmtId="3" fontId="4" fillId="4" borderId="70" xfId="0" applyNumberFormat="1" applyFont="1" applyFill="1" applyBorder="1" applyAlignment="1">
      <alignment horizontal="center" vertical="center"/>
    </xf>
    <xf numFmtId="3" fontId="4" fillId="4" borderId="70" xfId="0" applyNumberFormat="1" applyFont="1" applyFill="1" applyBorder="1" applyAlignment="1" applyProtection="1">
      <alignment horizontal="center" vertical="center"/>
      <protection locked="0"/>
    </xf>
    <xf numFmtId="3" fontId="3" fillId="4" borderId="69" xfId="0" applyNumberFormat="1" applyFont="1" applyFill="1" applyBorder="1" applyAlignment="1" applyProtection="1">
      <alignment horizontal="center" vertical="center"/>
      <protection locked="0"/>
    </xf>
    <xf numFmtId="3" fontId="3" fillId="4" borderId="69" xfId="0" applyNumberFormat="1" applyFont="1" applyFill="1" applyBorder="1" applyAlignment="1">
      <alignment horizontal="center" vertical="center"/>
    </xf>
    <xf numFmtId="3" fontId="3" fillId="4" borderId="68" xfId="0" applyNumberFormat="1" applyFont="1" applyFill="1" applyBorder="1" applyAlignment="1">
      <alignment horizontal="center" vertical="center"/>
    </xf>
    <xf numFmtId="3" fontId="4" fillId="0" borderId="18" xfId="0" applyNumberFormat="1" applyFont="1" applyBorder="1" applyAlignment="1">
      <alignment horizontal="center" vertical="center"/>
    </xf>
    <xf numFmtId="3" fontId="4" fillId="0" borderId="11" xfId="0" applyNumberFormat="1" applyFont="1" applyBorder="1" applyAlignment="1">
      <alignment horizontal="center" vertical="center"/>
    </xf>
    <xf numFmtId="3" fontId="4" fillId="0" borderId="18" xfId="0" applyNumberFormat="1" applyFont="1" applyBorder="1" applyAlignment="1" applyProtection="1">
      <alignment horizontal="center" vertical="center"/>
      <protection locked="0"/>
    </xf>
    <xf numFmtId="3" fontId="4" fillId="0" borderId="11" xfId="0" applyNumberFormat="1" applyFont="1" applyBorder="1" applyAlignment="1" applyProtection="1">
      <alignment horizontal="center" vertical="center"/>
      <protection locked="0"/>
    </xf>
    <xf numFmtId="3" fontId="4" fillId="0" borderId="27" xfId="0" applyNumberFormat="1" applyFont="1" applyBorder="1" applyAlignment="1" applyProtection="1">
      <alignment horizontal="center" vertical="center"/>
      <protection locked="0"/>
    </xf>
    <xf numFmtId="0" fontId="3" fillId="3" borderId="36" xfId="0" applyFont="1" applyFill="1" applyBorder="1" applyAlignment="1">
      <alignment horizontal="center"/>
    </xf>
    <xf numFmtId="170" fontId="4" fillId="2" borderId="58" xfId="0" applyNumberFormat="1" applyFont="1" applyFill="1" applyBorder="1" applyAlignment="1">
      <alignment horizontal="center" vertical="center"/>
    </xf>
    <xf numFmtId="170" fontId="4" fillId="2" borderId="58" xfId="0" applyNumberFormat="1" applyFont="1" applyFill="1" applyBorder="1" applyAlignment="1" applyProtection="1">
      <alignment horizontal="center" vertical="center"/>
      <protection locked="0"/>
    </xf>
    <xf numFmtId="170" fontId="3" fillId="4" borderId="59" xfId="0" applyNumberFormat="1" applyFont="1" applyFill="1" applyBorder="1" applyAlignment="1">
      <alignment horizontal="center" vertical="center"/>
    </xf>
    <xf numFmtId="170" fontId="3" fillId="4" borderId="62" xfId="0" applyNumberFormat="1"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14" fontId="0" fillId="0" borderId="66" xfId="0" applyNumberFormat="1" applyBorder="1" applyAlignment="1">
      <alignment horizontal="center" vertical="center"/>
    </xf>
    <xf numFmtId="14" fontId="0" fillId="0" borderId="20" xfId="0" applyNumberFormat="1" applyBorder="1" applyAlignment="1">
      <alignment horizontal="center" vertical="center"/>
    </xf>
    <xf numFmtId="0" fontId="0" fillId="0" borderId="0" xfId="0" applyAlignment="1">
      <alignment vertical="center"/>
    </xf>
    <xf numFmtId="0" fontId="2" fillId="0" borderId="64" xfId="0" applyFont="1" applyBorder="1" applyAlignment="1">
      <alignment horizontal="center" vertical="center"/>
    </xf>
    <xf numFmtId="168" fontId="0" fillId="0" borderId="64" xfId="0" applyNumberFormat="1" applyBorder="1" applyAlignment="1">
      <alignment horizontal="center" vertical="center"/>
    </xf>
    <xf numFmtId="169" fontId="0" fillId="0" borderId="41" xfId="0" applyNumberFormat="1" applyBorder="1" applyAlignment="1">
      <alignment horizontal="center" vertical="center"/>
    </xf>
    <xf numFmtId="166" fontId="0" fillId="0" borderId="41" xfId="0" applyNumberFormat="1" applyBorder="1" applyAlignment="1">
      <alignment horizontal="center" vertical="center"/>
    </xf>
    <xf numFmtId="167" fontId="0" fillId="0" borderId="65" xfId="0" applyNumberFormat="1"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1" xfId="0" applyBorder="1"/>
    <xf numFmtId="0" fontId="0" fillId="0" borderId="66" xfId="0" applyBorder="1" applyAlignment="1">
      <alignment horizontal="center" vertical="center"/>
    </xf>
    <xf numFmtId="0" fontId="2" fillId="4"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66" xfId="0" applyFill="1" applyBorder="1" applyAlignment="1">
      <alignment horizontal="center" vertical="center"/>
    </xf>
    <xf numFmtId="0" fontId="0" fillId="0" borderId="72" xfId="0" applyBorder="1" applyAlignment="1">
      <alignment horizontal="center"/>
    </xf>
    <xf numFmtId="0" fontId="0" fillId="0" borderId="57" xfId="0" applyBorder="1" applyAlignment="1">
      <alignment horizontal="center"/>
    </xf>
    <xf numFmtId="0" fontId="0" fillId="0" borderId="71" xfId="0" applyBorder="1" applyAlignment="1">
      <alignment horizontal="center"/>
    </xf>
    <xf numFmtId="0" fontId="11" fillId="0" borderId="17" xfId="0" applyFont="1" applyBorder="1"/>
    <xf numFmtId="0" fontId="10" fillId="0" borderId="1" xfId="0" applyFont="1" applyBorder="1"/>
    <xf numFmtId="0" fontId="10" fillId="0" borderId="2" xfId="0" applyFont="1" applyBorder="1"/>
    <xf numFmtId="0" fontId="5" fillId="3" borderId="73" xfId="0" applyFont="1" applyFill="1" applyBorder="1" applyAlignment="1">
      <alignment horizontal="center" vertical="center"/>
    </xf>
    <xf numFmtId="0" fontId="6" fillId="3" borderId="74" xfId="0" applyFont="1" applyFill="1" applyBorder="1" applyAlignment="1">
      <alignment horizontal="center" vertical="center"/>
    </xf>
    <xf numFmtId="0" fontId="6" fillId="0" borderId="58" xfId="0" applyFont="1" applyBorder="1" applyAlignment="1">
      <alignment horizontal="center" vertical="center"/>
    </xf>
    <xf numFmtId="0" fontId="5" fillId="4" borderId="75" xfId="0" applyFont="1" applyFill="1" applyBorder="1" applyAlignment="1">
      <alignment horizontal="center" vertical="center"/>
    </xf>
    <xf numFmtId="0" fontId="7" fillId="0" borderId="58" xfId="0" applyFont="1" applyBorder="1" applyAlignment="1">
      <alignment horizontal="center" vertical="center"/>
    </xf>
    <xf numFmtId="0" fontId="7" fillId="4" borderId="58" xfId="0" applyFont="1" applyFill="1" applyBorder="1" applyAlignment="1">
      <alignment horizontal="center" vertical="center"/>
    </xf>
    <xf numFmtId="0" fontId="7" fillId="0" borderId="22" xfId="0" applyFont="1" applyBorder="1" applyAlignment="1">
      <alignment horizontal="center" vertical="center"/>
    </xf>
    <xf numFmtId="0" fontId="5" fillId="0" borderId="59" xfId="0" applyFont="1" applyBorder="1" applyAlignment="1">
      <alignment horizontal="center" vertical="center"/>
    </xf>
    <xf numFmtId="0" fontId="5" fillId="0" borderId="76" xfId="0" applyFont="1" applyBorder="1" applyAlignment="1">
      <alignment horizontal="center" vertical="center"/>
    </xf>
    <xf numFmtId="0" fontId="7" fillId="4" borderId="74" xfId="0" applyFont="1" applyFill="1" applyBorder="1" applyAlignment="1">
      <alignment horizontal="center" vertical="center"/>
    </xf>
    <xf numFmtId="0" fontId="5" fillId="0" borderId="76" xfId="0" applyFont="1" applyBorder="1" applyAlignment="1">
      <alignment horizontal="center" vertical="center" wrapText="1"/>
    </xf>
    <xf numFmtId="1" fontId="4" fillId="4" borderId="56" xfId="0" applyNumberFormat="1" applyFont="1" applyFill="1" applyBorder="1" applyAlignment="1">
      <alignment horizontal="center"/>
    </xf>
    <xf numFmtId="170" fontId="4" fillId="4" borderId="58" xfId="0" applyNumberFormat="1" applyFont="1" applyFill="1" applyBorder="1" applyAlignment="1">
      <alignment horizontal="center" vertical="center"/>
    </xf>
    <xf numFmtId="170" fontId="4" fillId="4" borderId="58" xfId="0" applyNumberFormat="1" applyFont="1" applyFill="1" applyBorder="1" applyAlignment="1" applyProtection="1">
      <alignment horizontal="center" vertical="center"/>
      <protection locked="0"/>
    </xf>
    <xf numFmtId="171" fontId="4" fillId="0" borderId="55" xfId="3" applyNumberFormat="1" applyFont="1" applyBorder="1"/>
    <xf numFmtId="171" fontId="4" fillId="0" borderId="11" xfId="3" applyNumberFormat="1" applyFont="1" applyBorder="1"/>
    <xf numFmtId="0" fontId="4" fillId="3" borderId="10" xfId="3" applyFont="1" applyFill="1" applyBorder="1" applyAlignment="1">
      <alignment horizontal="center"/>
    </xf>
    <xf numFmtId="0" fontId="4" fillId="3" borderId="10" xfId="3" applyFont="1" applyFill="1" applyBorder="1" applyAlignment="1">
      <alignment horizontal="center" vertical="center" wrapText="1"/>
    </xf>
    <xf numFmtId="0" fontId="4" fillId="3" borderId="6" xfId="3" applyFont="1" applyFill="1" applyBorder="1" applyAlignment="1">
      <alignment horizontal="center" vertical="center"/>
    </xf>
    <xf numFmtId="4" fontId="4" fillId="3" borderId="6" xfId="3" applyNumberFormat="1" applyFont="1" applyFill="1" applyBorder="1" applyAlignment="1">
      <alignment horizontal="center" vertical="center"/>
    </xf>
    <xf numFmtId="0" fontId="4" fillId="3" borderId="7" xfId="3" applyFont="1" applyFill="1" applyBorder="1" applyAlignment="1">
      <alignment horizontal="center" vertical="center"/>
    </xf>
    <xf numFmtId="171" fontId="4" fillId="0" borderId="77" xfId="3" applyNumberFormat="1" applyFont="1" applyBorder="1"/>
    <xf numFmtId="0" fontId="5" fillId="3" borderId="78" xfId="0" applyFont="1" applyFill="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0" xfId="0" applyFont="1" applyAlignment="1">
      <alignment horizontal="center"/>
    </xf>
    <xf numFmtId="10" fontId="4" fillId="0" borderId="0" xfId="2" applyNumberFormat="1" applyFont="1" applyBorder="1" applyAlignment="1">
      <alignment horizontal="center" vertical="center"/>
    </xf>
    <xf numFmtId="10" fontId="4" fillId="0" borderId="3" xfId="2" applyNumberFormat="1" applyFont="1" applyBorder="1" applyAlignment="1">
      <alignment horizontal="center" vertical="center"/>
    </xf>
    <xf numFmtId="10" fontId="4" fillId="0" borderId="66" xfId="2" applyNumberFormat="1" applyFont="1" applyBorder="1" applyAlignment="1">
      <alignment horizontal="center" vertical="center"/>
    </xf>
    <xf numFmtId="10" fontId="4" fillId="0" borderId="20" xfId="2" applyNumberFormat="1" applyFont="1" applyBorder="1" applyAlignment="1">
      <alignment horizontal="center" vertical="center"/>
    </xf>
    <xf numFmtId="172" fontId="4" fillId="0" borderId="55" xfId="1" applyNumberFormat="1" applyFont="1" applyFill="1" applyBorder="1" applyAlignment="1">
      <alignment horizontal="center" vertical="center"/>
    </xf>
    <xf numFmtId="172" fontId="4" fillId="0" borderId="11" xfId="1" applyNumberFormat="1" applyFont="1" applyFill="1" applyBorder="1" applyAlignment="1">
      <alignment horizontal="center" vertical="center"/>
    </xf>
    <xf numFmtId="172" fontId="4" fillId="0" borderId="77" xfId="1" applyNumberFormat="1" applyFont="1" applyFill="1" applyBorder="1" applyAlignment="1">
      <alignment horizontal="center" vertical="center"/>
    </xf>
    <xf numFmtId="173" fontId="6" fillId="0" borderId="11" xfId="1" applyNumberFormat="1" applyFont="1" applyFill="1" applyBorder="1" applyAlignment="1">
      <alignment horizontal="center" vertical="center"/>
    </xf>
    <xf numFmtId="173" fontId="6" fillId="0" borderId="10" xfId="1" applyNumberFormat="1" applyFont="1" applyFill="1" applyBorder="1" applyAlignment="1">
      <alignment horizontal="center" vertical="center"/>
    </xf>
    <xf numFmtId="174" fontId="6" fillId="4" borderId="11" xfId="1" applyNumberFormat="1" applyFont="1" applyFill="1" applyBorder="1" applyAlignment="1">
      <alignment horizontal="center" vertical="center"/>
    </xf>
    <xf numFmtId="174" fontId="6" fillId="4" borderId="10" xfId="1" applyNumberFormat="1" applyFont="1" applyFill="1" applyBorder="1" applyAlignment="1">
      <alignment horizontal="center" vertical="center"/>
    </xf>
    <xf numFmtId="44" fontId="6" fillId="4" borderId="70" xfId="4" applyFont="1" applyFill="1" applyBorder="1" applyAlignment="1">
      <alignment horizontal="center" vertical="center"/>
    </xf>
    <xf numFmtId="44" fontId="6" fillId="4" borderId="79" xfId="4" applyFont="1" applyFill="1" applyBorder="1" applyAlignment="1">
      <alignment horizontal="center" vertical="center"/>
    </xf>
    <xf numFmtId="0" fontId="5" fillId="3" borderId="6"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0" xfId="0" applyFont="1" applyAlignment="1">
      <alignment horizontal="center" vertical="center"/>
    </xf>
    <xf numFmtId="0" fontId="5" fillId="3" borderId="15" xfId="0" applyFont="1" applyFill="1" applyBorder="1" applyAlignment="1">
      <alignment horizontal="center" vertical="center"/>
    </xf>
    <xf numFmtId="0" fontId="5" fillId="3" borderId="79" xfId="0" applyFont="1" applyFill="1" applyBorder="1" applyAlignment="1">
      <alignment horizontal="center" vertical="center"/>
    </xf>
    <xf numFmtId="0" fontId="0" fillId="0" borderId="2" xfId="0" applyBorder="1"/>
    <xf numFmtId="0" fontId="13" fillId="0" borderId="0" xfId="0" applyFont="1"/>
    <xf numFmtId="0" fontId="3" fillId="3" borderId="55" xfId="0" applyFont="1" applyFill="1" applyBorder="1" applyAlignment="1">
      <alignment horizontal="center" vertical="center" wrapText="1"/>
    </xf>
    <xf numFmtId="0" fontId="3" fillId="3" borderId="10" xfId="0" applyFont="1" applyFill="1" applyBorder="1" applyAlignment="1">
      <alignment horizontal="center" vertical="center"/>
    </xf>
    <xf numFmtId="0" fontId="4" fillId="0" borderId="11" xfId="0" applyFont="1" applyBorder="1" applyAlignment="1">
      <alignment horizontal="center" vertical="center"/>
    </xf>
    <xf numFmtId="0" fontId="3" fillId="4" borderId="52" xfId="0" applyFont="1" applyFill="1" applyBorder="1" applyAlignment="1">
      <alignment horizontal="center" vertical="center"/>
    </xf>
    <xf numFmtId="0" fontId="6" fillId="0" borderId="58" xfId="0" applyFont="1" applyBorder="1" applyAlignment="1">
      <alignment horizontal="left" vertical="center"/>
    </xf>
    <xf numFmtId="0" fontId="5" fillId="4" borderId="75" xfId="0" applyFont="1" applyFill="1" applyBorder="1" applyAlignment="1">
      <alignment horizontal="left" vertical="center"/>
    </xf>
    <xf numFmtId="0" fontId="7" fillId="0" borderId="58" xfId="0" applyFont="1" applyBorder="1" applyAlignment="1">
      <alignment horizontal="left" vertical="center"/>
    </xf>
    <xf numFmtId="0" fontId="7" fillId="4" borderId="58" xfId="0" applyFont="1" applyFill="1" applyBorder="1" applyAlignment="1">
      <alignment horizontal="left" vertical="center"/>
    </xf>
    <xf numFmtId="0" fontId="7" fillId="0" borderId="22" xfId="0" applyFont="1" applyBorder="1" applyAlignment="1">
      <alignment horizontal="left" vertical="center"/>
    </xf>
    <xf numFmtId="0" fontId="5" fillId="0" borderId="59" xfId="0" applyFont="1" applyBorder="1" applyAlignment="1">
      <alignment horizontal="left" vertical="center"/>
    </xf>
    <xf numFmtId="0" fontId="5" fillId="0" borderId="76" xfId="0" applyFont="1" applyBorder="1" applyAlignment="1">
      <alignment horizontal="left" vertical="center"/>
    </xf>
    <xf numFmtId="0" fontId="7" fillId="4" borderId="74" xfId="0" applyFont="1" applyFill="1" applyBorder="1" applyAlignment="1">
      <alignment horizontal="left" vertical="center"/>
    </xf>
    <xf numFmtId="0" fontId="6" fillId="0" borderId="0" xfId="0" applyFont="1" applyAlignment="1">
      <alignment horizontal="left"/>
    </xf>
    <xf numFmtId="0" fontId="5" fillId="0" borderId="76" xfId="0" applyFont="1" applyBorder="1" applyAlignment="1">
      <alignment horizontal="left" vertical="center" wrapText="1"/>
    </xf>
    <xf numFmtId="0" fontId="3" fillId="3" borderId="25" xfId="0" applyFont="1" applyFill="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horizontal="left" vertical="center"/>
    </xf>
    <xf numFmtId="0" fontId="3" fillId="4" borderId="31" xfId="0" applyFont="1" applyFill="1" applyBorder="1" applyAlignment="1">
      <alignment horizontal="left" vertical="center"/>
    </xf>
    <xf numFmtId="0" fontId="3" fillId="4" borderId="45" xfId="0" applyFont="1" applyFill="1" applyBorder="1" applyAlignment="1">
      <alignment horizontal="left" vertical="center"/>
    </xf>
    <xf numFmtId="175" fontId="0" fillId="0" borderId="41" xfId="0" applyNumberFormat="1" applyBorder="1" applyAlignment="1">
      <alignment horizontal="center" vertical="center"/>
    </xf>
    <xf numFmtId="3" fontId="3" fillId="4" borderId="42" xfId="0" applyNumberFormat="1" applyFont="1" applyFill="1" applyBorder="1" applyAlignment="1" applyProtection="1">
      <alignment horizontal="center" vertical="center"/>
      <protection locked="0"/>
    </xf>
    <xf numFmtId="3" fontId="3" fillId="4" borderId="52" xfId="0" applyNumberFormat="1" applyFont="1" applyFill="1" applyBorder="1" applyAlignment="1" applyProtection="1">
      <alignment horizontal="center" vertical="center"/>
      <protection locked="0"/>
    </xf>
    <xf numFmtId="3" fontId="3" fillId="4" borderId="21" xfId="0" applyNumberFormat="1" applyFont="1" applyFill="1" applyBorder="1" applyAlignment="1" applyProtection="1">
      <alignment horizontal="center" vertical="center"/>
      <protection locked="0"/>
    </xf>
    <xf numFmtId="3" fontId="3" fillId="4" borderId="42" xfId="0" applyNumberFormat="1" applyFont="1" applyFill="1" applyBorder="1" applyAlignment="1">
      <alignment horizontal="center" vertical="center"/>
    </xf>
    <xf numFmtId="3" fontId="3" fillId="4" borderId="52" xfId="0" applyNumberFormat="1" applyFont="1" applyFill="1" applyBorder="1" applyAlignment="1">
      <alignment horizontal="center" vertical="center"/>
    </xf>
    <xf numFmtId="3" fontId="3" fillId="4" borderId="44" xfId="0" applyNumberFormat="1" applyFont="1" applyFill="1" applyBorder="1" applyAlignment="1">
      <alignment horizontal="center" vertical="center"/>
    </xf>
    <xf numFmtId="3" fontId="3" fillId="4" borderId="67" xfId="0" applyNumberFormat="1" applyFont="1" applyFill="1" applyBorder="1" applyAlignment="1">
      <alignment horizontal="center" vertical="center"/>
    </xf>
    <xf numFmtId="0" fontId="4" fillId="3" borderId="69" xfId="3" applyFont="1" applyFill="1" applyBorder="1" applyAlignment="1">
      <alignment horizontal="center" vertical="center"/>
    </xf>
    <xf numFmtId="14" fontId="3" fillId="3" borderId="80" xfId="0" applyNumberFormat="1"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3" fontId="4" fillId="0" borderId="0" xfId="0" applyNumberFormat="1" applyFont="1" applyAlignment="1">
      <alignment horizontal="center" vertical="center"/>
    </xf>
    <xf numFmtId="0" fontId="0" fillId="0" borderId="1" xfId="0" applyBorder="1" applyAlignment="1">
      <alignment horizontal="center" vertical="center"/>
    </xf>
    <xf numFmtId="0" fontId="4" fillId="2" borderId="19" xfId="0" applyFont="1" applyFill="1" applyBorder="1" applyAlignment="1">
      <alignment horizontal="center" vertical="center"/>
    </xf>
    <xf numFmtId="0" fontId="4" fillId="0" borderId="81" xfId="0" applyFont="1" applyBorder="1" applyAlignment="1">
      <alignment horizontal="left" vertical="center"/>
    </xf>
    <xf numFmtId="1" fontId="4" fillId="0" borderId="82" xfId="0" applyNumberFormat="1" applyFont="1" applyBorder="1" applyAlignment="1">
      <alignment horizontal="center" vertical="center"/>
    </xf>
    <xf numFmtId="3" fontId="4" fillId="0" borderId="82" xfId="0" applyNumberFormat="1" applyFont="1" applyBorder="1" applyAlignment="1">
      <alignment horizontal="center" vertical="center"/>
    </xf>
    <xf numFmtId="3" fontId="4" fillId="0" borderId="83" xfId="0" applyNumberFormat="1" applyFont="1" applyBorder="1" applyAlignment="1">
      <alignment horizontal="center" vertical="center"/>
    </xf>
    <xf numFmtId="3" fontId="4" fillId="0" borderId="66" xfId="0" applyNumberFormat="1" applyFont="1" applyBorder="1" applyAlignment="1">
      <alignment horizontal="center" vertical="center"/>
    </xf>
    <xf numFmtId="3" fontId="4" fillId="4" borderId="65" xfId="0" applyNumberFormat="1" applyFont="1" applyFill="1" applyBorder="1" applyAlignment="1">
      <alignment horizontal="center" vertical="center"/>
    </xf>
    <xf numFmtId="3" fontId="4" fillId="0" borderId="19" xfId="0" applyNumberFormat="1" applyFont="1" applyBorder="1" applyAlignment="1">
      <alignment horizontal="center" vertical="center"/>
    </xf>
    <xf numFmtId="3" fontId="4" fillId="0" borderId="77" xfId="0" applyNumberFormat="1" applyFont="1" applyBorder="1" applyAlignment="1">
      <alignment horizontal="center" vertical="center"/>
    </xf>
    <xf numFmtId="3" fontId="4" fillId="4" borderId="84" xfId="0" applyNumberFormat="1" applyFont="1" applyFill="1" applyBorder="1" applyAlignment="1">
      <alignment horizontal="center" vertical="center"/>
    </xf>
    <xf numFmtId="3" fontId="4" fillId="5" borderId="0" xfId="0" applyNumberFormat="1" applyFont="1" applyFill="1" applyAlignment="1">
      <alignment horizontal="center" vertical="center"/>
    </xf>
    <xf numFmtId="3" fontId="4" fillId="5" borderId="66" xfId="0" applyNumberFormat="1" applyFont="1" applyFill="1" applyBorder="1" applyAlignment="1">
      <alignment horizontal="center" vertical="center"/>
    </xf>
    <xf numFmtId="0" fontId="4" fillId="5" borderId="28" xfId="0" applyFont="1" applyFill="1" applyBorder="1" applyAlignment="1">
      <alignment horizontal="left" vertical="center"/>
    </xf>
    <xf numFmtId="1" fontId="4" fillId="5" borderId="27" xfId="0" applyNumberFormat="1" applyFont="1" applyFill="1" applyBorder="1" applyAlignment="1">
      <alignment horizontal="center" vertical="center"/>
    </xf>
    <xf numFmtId="3" fontId="4" fillId="5" borderId="27" xfId="0" applyNumberFormat="1" applyFont="1" applyFill="1" applyBorder="1" applyAlignment="1">
      <alignment horizontal="center" vertical="center"/>
    </xf>
    <xf numFmtId="3" fontId="4" fillId="5" borderId="29" xfId="0" applyNumberFormat="1" applyFont="1" applyFill="1" applyBorder="1" applyAlignment="1">
      <alignment horizontal="center" vertical="center"/>
    </xf>
    <xf numFmtId="0" fontId="4" fillId="2" borderId="14" xfId="0" applyFont="1" applyFill="1" applyBorder="1" applyAlignment="1">
      <alignment horizontal="center" vertical="center"/>
    </xf>
    <xf numFmtId="0" fontId="4" fillId="0" borderId="85" xfId="0" applyFont="1" applyBorder="1" applyAlignment="1">
      <alignment horizontal="left" vertical="center"/>
    </xf>
    <xf numFmtId="1" fontId="4" fillId="0" borderId="25" xfId="0" applyNumberFormat="1" applyFont="1" applyBorder="1" applyAlignment="1">
      <alignment horizontal="center" vertical="center"/>
    </xf>
    <xf numFmtId="3" fontId="4"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3" fontId="4" fillId="4" borderId="15" xfId="0" applyNumberFormat="1" applyFont="1" applyFill="1" applyBorder="1" applyAlignment="1">
      <alignment horizontal="center" vertical="center"/>
    </xf>
    <xf numFmtId="0" fontId="0" fillId="0" borderId="6" xfId="0" applyBorder="1" applyAlignment="1">
      <alignment horizontal="center" vertical="center"/>
    </xf>
    <xf numFmtId="3" fontId="4" fillId="0" borderId="14" xfId="0" applyNumberFormat="1" applyFont="1" applyBorder="1" applyAlignment="1">
      <alignment horizontal="center" vertical="center"/>
    </xf>
    <xf numFmtId="3" fontId="4" fillId="0" borderId="10" xfId="0" applyNumberFormat="1" applyFont="1" applyBorder="1" applyAlignment="1">
      <alignment horizontal="center" vertical="center"/>
    </xf>
    <xf numFmtId="3" fontId="4" fillId="4" borderId="79" xfId="0" applyNumberFormat="1" applyFont="1" applyFill="1" applyBorder="1" applyAlignment="1">
      <alignment horizontal="center" vertical="center"/>
    </xf>
    <xf numFmtId="3" fontId="4" fillId="5" borderId="18" xfId="0" applyNumberFormat="1" applyFont="1" applyFill="1" applyBorder="1" applyAlignment="1">
      <alignment horizontal="center" vertical="center"/>
    </xf>
    <xf numFmtId="3" fontId="4" fillId="5" borderId="11" xfId="0" applyNumberFormat="1" applyFont="1" applyFill="1" applyBorder="1" applyAlignment="1">
      <alignment horizontal="center" vertical="center"/>
    </xf>
    <xf numFmtId="3" fontId="4" fillId="5" borderId="70" xfId="0" applyNumberFormat="1" applyFont="1" applyFill="1" applyBorder="1" applyAlignment="1">
      <alignment horizontal="center" vertical="center"/>
    </xf>
    <xf numFmtId="0" fontId="3" fillId="3" borderId="86" xfId="0" applyFont="1" applyFill="1" applyBorder="1" applyAlignment="1">
      <alignment horizontal="left" vertical="center"/>
    </xf>
    <xf numFmtId="1" fontId="3" fillId="3" borderId="86" xfId="0" applyNumberFormat="1" applyFont="1" applyFill="1" applyBorder="1" applyAlignment="1">
      <alignment horizontal="center" vertical="center"/>
    </xf>
    <xf numFmtId="0" fontId="3" fillId="3" borderId="86" xfId="0" applyFont="1" applyFill="1" applyBorder="1" applyAlignment="1">
      <alignment horizontal="center" vertical="center" wrapText="1"/>
    </xf>
    <xf numFmtId="3" fontId="3" fillId="3" borderId="87" xfId="0" applyNumberFormat="1" applyFont="1" applyFill="1" applyBorder="1" applyAlignment="1">
      <alignment horizontal="center" vertical="center" wrapText="1"/>
    </xf>
    <xf numFmtId="3" fontId="3" fillId="5" borderId="37" xfId="0" applyNumberFormat="1" applyFont="1" applyFill="1" applyBorder="1" applyAlignment="1">
      <alignment horizontal="center" vertical="center" wrapText="1"/>
    </xf>
    <xf numFmtId="0" fontId="3" fillId="3" borderId="88" xfId="0" applyFont="1" applyFill="1" applyBorder="1" applyAlignment="1">
      <alignment horizontal="center" vertical="center"/>
    </xf>
    <xf numFmtId="3" fontId="4" fillId="3" borderId="36" xfId="0" applyNumberFormat="1" applyFont="1" applyFill="1" applyBorder="1" applyAlignment="1">
      <alignment horizontal="center" vertical="center" wrapText="1"/>
    </xf>
    <xf numFmtId="3" fontId="4" fillId="3" borderId="89" xfId="0" applyNumberFormat="1" applyFont="1" applyFill="1" applyBorder="1" applyAlignment="1">
      <alignment horizontal="center" vertical="center" wrapText="1"/>
    </xf>
    <xf numFmtId="3" fontId="4" fillId="3" borderId="86" xfId="0" applyNumberFormat="1" applyFont="1" applyFill="1" applyBorder="1" applyAlignment="1">
      <alignment horizontal="center" vertical="center" wrapText="1"/>
    </xf>
    <xf numFmtId="3" fontId="3" fillId="3" borderId="90" xfId="0" applyNumberFormat="1" applyFont="1" applyFill="1" applyBorder="1" applyAlignment="1">
      <alignment horizontal="center" vertical="center" wrapText="1"/>
    </xf>
    <xf numFmtId="0" fontId="5" fillId="3" borderId="39" xfId="0" applyFont="1" applyFill="1" applyBorder="1" applyAlignment="1">
      <alignment horizontal="center"/>
    </xf>
    <xf numFmtId="0" fontId="4" fillId="3" borderId="55" xfId="3" applyFont="1" applyFill="1" applyBorder="1" applyAlignment="1">
      <alignment horizontal="center" vertical="center"/>
    </xf>
    <xf numFmtId="0" fontId="14" fillId="3" borderId="6" xfId="3" applyFont="1" applyFill="1" applyBorder="1" applyAlignment="1">
      <alignment horizontal="center" vertical="center"/>
    </xf>
    <xf numFmtId="0" fontId="5" fillId="0" borderId="0" xfId="0" applyFont="1" applyAlignment="1">
      <alignment horizontal="left"/>
    </xf>
    <xf numFmtId="0" fontId="3" fillId="0" borderId="18" xfId="0" applyFont="1" applyBorder="1" applyAlignment="1">
      <alignment horizontal="center"/>
    </xf>
    <xf numFmtId="3" fontId="3" fillId="0" borderId="18" xfId="0" applyNumberFormat="1" applyFont="1" applyBorder="1" applyAlignment="1">
      <alignment horizontal="center" vertical="center" wrapText="1"/>
    </xf>
    <xf numFmtId="0" fontId="3" fillId="0" borderId="18" xfId="3" applyFont="1" applyBorder="1" applyAlignment="1">
      <alignment horizontal="center" vertical="center"/>
    </xf>
    <xf numFmtId="3" fontId="3" fillId="0" borderId="18" xfId="0" applyNumberFormat="1" applyFont="1" applyBorder="1" applyAlignment="1" applyProtection="1">
      <alignment horizontal="center" vertical="center"/>
      <protection locked="0"/>
    </xf>
    <xf numFmtId="3" fontId="3" fillId="0" borderId="18" xfId="0" applyNumberFormat="1" applyFont="1" applyBorder="1" applyAlignment="1">
      <alignment horizontal="center" vertical="center"/>
    </xf>
    <xf numFmtId="3" fontId="4" fillId="3" borderId="51" xfId="0" applyNumberFormat="1" applyFont="1" applyFill="1" applyBorder="1" applyAlignment="1">
      <alignment horizontal="center" vertical="center" wrapText="1"/>
    </xf>
    <xf numFmtId="0" fontId="4" fillId="3" borderId="51" xfId="3" applyFont="1" applyFill="1" applyBorder="1" applyAlignment="1">
      <alignment horizontal="center" vertical="center"/>
    </xf>
    <xf numFmtId="3" fontId="4" fillId="0" borderId="93" xfId="0" applyNumberFormat="1" applyFont="1" applyBorder="1" applyAlignment="1">
      <alignment horizontal="center" vertical="center"/>
    </xf>
    <xf numFmtId="3" fontId="4" fillId="0" borderId="93" xfId="0" applyNumberFormat="1" applyFont="1" applyBorder="1" applyAlignment="1" applyProtection="1">
      <alignment horizontal="center" vertical="center"/>
      <protection locked="0"/>
    </xf>
    <xf numFmtId="3" fontId="4" fillId="4" borderId="51" xfId="0" applyNumberFormat="1" applyFont="1" applyFill="1" applyBorder="1" applyAlignment="1" applyProtection="1">
      <alignment horizontal="center" vertical="center"/>
      <protection locked="0"/>
    </xf>
    <xf numFmtId="3" fontId="4" fillId="4" borderId="51" xfId="0" applyNumberFormat="1" applyFont="1" applyFill="1" applyBorder="1" applyAlignment="1">
      <alignment horizontal="center" vertical="center"/>
    </xf>
    <xf numFmtId="3" fontId="4" fillId="4" borderId="94" xfId="0" applyNumberFormat="1" applyFont="1" applyFill="1" applyBorder="1" applyAlignment="1">
      <alignment horizontal="center" vertical="center"/>
    </xf>
    <xf numFmtId="176" fontId="6" fillId="0" borderId="0" xfId="1" applyNumberFormat="1" applyFont="1" applyFill="1" applyBorder="1" applyAlignment="1">
      <alignment horizontal="center" vertical="center"/>
    </xf>
    <xf numFmtId="176" fontId="6" fillId="0" borderId="6" xfId="1" applyNumberFormat="1" applyFont="1" applyFill="1" applyBorder="1" applyAlignment="1">
      <alignment horizontal="center" vertical="center"/>
    </xf>
    <xf numFmtId="0" fontId="10" fillId="0" borderId="19" xfId="0" applyFont="1" applyBorder="1" applyAlignment="1">
      <alignment vertical="top" wrapText="1"/>
    </xf>
    <xf numFmtId="0" fontId="10" fillId="0" borderId="66" xfId="0" applyFont="1" applyBorder="1" applyAlignment="1">
      <alignment vertical="top"/>
    </xf>
    <xf numFmtId="0" fontId="10" fillId="0" borderId="20" xfId="0" applyFont="1" applyBorder="1" applyAlignment="1">
      <alignment vertical="top"/>
    </xf>
    <xf numFmtId="0" fontId="5" fillId="3" borderId="27" xfId="0" applyFont="1" applyFill="1" applyBorder="1" applyAlignment="1">
      <alignment horizontal="center" vertical="center"/>
    </xf>
    <xf numFmtId="0" fontId="5" fillId="3" borderId="0" xfId="0" applyFont="1" applyFill="1" applyAlignment="1">
      <alignment horizontal="center" vertical="center"/>
    </xf>
    <xf numFmtId="0" fontId="0" fillId="0" borderId="0" xfId="0" applyAlignment="1">
      <alignment horizontal="center" vertical="center"/>
    </xf>
    <xf numFmtId="0" fontId="7" fillId="0" borderId="19" xfId="0" applyFont="1" applyBorder="1" applyAlignment="1">
      <alignment horizontal="left" wrapText="1"/>
    </xf>
    <xf numFmtId="0" fontId="7" fillId="0" borderId="66" xfId="0" applyFont="1" applyBorder="1" applyAlignment="1">
      <alignment horizontal="left" wrapText="1"/>
    </xf>
    <xf numFmtId="0" fontId="7" fillId="0" borderId="20" xfId="0" applyFont="1" applyBorder="1" applyAlignment="1">
      <alignment horizontal="left" wrapText="1"/>
    </xf>
    <xf numFmtId="0" fontId="5" fillId="0" borderId="17"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6" xfId="0" applyFont="1" applyFill="1" applyBorder="1" applyAlignment="1">
      <alignment horizontal="center" vertical="center"/>
    </xf>
    <xf numFmtId="0" fontId="3" fillId="3" borderId="36" xfId="0" applyFont="1" applyFill="1" applyBorder="1" applyAlignment="1">
      <alignment horizontal="center"/>
    </xf>
    <xf numFmtId="0" fontId="0" fillId="0" borderId="37" xfId="0" applyBorder="1" applyAlignment="1">
      <alignment horizontal="center"/>
    </xf>
    <xf numFmtId="0" fontId="0" fillId="0" borderId="37" xfId="0" applyBorder="1"/>
    <xf numFmtId="0" fontId="0" fillId="0" borderId="38" xfId="0" applyBorder="1" applyAlignment="1">
      <alignment horizontal="center"/>
    </xf>
    <xf numFmtId="0" fontId="6" fillId="0" borderId="66" xfId="0" applyFont="1" applyBorder="1" applyAlignment="1">
      <alignment horizontal="left" wrapText="1"/>
    </xf>
    <xf numFmtId="0" fontId="6" fillId="0" borderId="20" xfId="0" applyFont="1" applyBorder="1" applyAlignment="1">
      <alignment horizontal="left" wrapText="1"/>
    </xf>
    <xf numFmtId="0" fontId="6" fillId="0" borderId="66" xfId="0" applyFont="1" applyBorder="1" applyAlignment="1">
      <alignment horizontal="left"/>
    </xf>
    <xf numFmtId="0" fontId="6" fillId="0" borderId="20" xfId="0" applyFont="1" applyBorder="1" applyAlignment="1">
      <alignment horizontal="left"/>
    </xf>
    <xf numFmtId="0" fontId="3" fillId="3" borderId="36" xfId="0" applyFont="1"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7" fillId="0" borderId="19" xfId="0" applyFont="1" applyBorder="1" applyAlignment="1">
      <alignment horizontal="left" vertical="center" wrapText="1"/>
    </xf>
    <xf numFmtId="0" fontId="6" fillId="0" borderId="66" xfId="0" applyFont="1" applyBorder="1" applyAlignment="1">
      <alignment horizontal="left" vertical="center" wrapText="1"/>
    </xf>
    <xf numFmtId="0" fontId="6" fillId="0" borderId="20" xfId="0" applyFont="1" applyBorder="1" applyAlignment="1">
      <alignment horizontal="left" vertical="center" wrapText="1"/>
    </xf>
    <xf numFmtId="0" fontId="6" fillId="0" borderId="66" xfId="0" applyFont="1" applyBorder="1" applyAlignment="1">
      <alignment horizontal="left" vertical="center"/>
    </xf>
    <xf numFmtId="0" fontId="6" fillId="0" borderId="20" xfId="0" applyFont="1" applyBorder="1" applyAlignment="1">
      <alignment horizontal="left" vertical="center"/>
    </xf>
    <xf numFmtId="0" fontId="3" fillId="3" borderId="17" xfId="0" applyFont="1" applyFill="1" applyBorder="1" applyAlignment="1">
      <alignment horizontal="center"/>
    </xf>
    <xf numFmtId="0" fontId="0" fillId="0" borderId="1" xfId="0" applyBorder="1" applyAlignment="1">
      <alignment horizontal="center"/>
    </xf>
    <xf numFmtId="0" fontId="0" fillId="0" borderId="1" xfId="0" applyBorder="1"/>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91" xfId="0" applyFont="1" applyFill="1" applyBorder="1" applyAlignment="1">
      <alignment horizontal="center" vertical="center"/>
    </xf>
    <xf numFmtId="0" fontId="5" fillId="0" borderId="17" xfId="0" applyFont="1" applyBorder="1" applyAlignment="1">
      <alignment horizontal="left" wrapText="1"/>
    </xf>
    <xf numFmtId="0" fontId="5" fillId="0" borderId="1" xfId="0" applyFont="1" applyBorder="1" applyAlignment="1">
      <alignment horizontal="left" wrapText="1"/>
    </xf>
    <xf numFmtId="0" fontId="3" fillId="3" borderId="23" xfId="3" applyFont="1" applyFill="1" applyBorder="1" applyAlignment="1">
      <alignment horizontal="center" vertical="center"/>
    </xf>
    <xf numFmtId="0" fontId="0" fillId="0" borderId="35" xfId="0" applyBorder="1" applyAlignment="1">
      <alignment horizontal="center" vertical="center"/>
    </xf>
    <xf numFmtId="0" fontId="0" fillId="0" borderId="66" xfId="0" applyBorder="1"/>
    <xf numFmtId="0" fontId="0" fillId="0" borderId="20" xfId="0" applyBorder="1"/>
    <xf numFmtId="0" fontId="5" fillId="3" borderId="23" xfId="0" applyFont="1" applyFill="1" applyBorder="1" applyAlignment="1">
      <alignment horizontal="center" vertical="center"/>
    </xf>
    <xf numFmtId="0" fontId="6" fillId="3" borderId="80" xfId="0" applyFont="1" applyFill="1" applyBorder="1" applyAlignment="1">
      <alignment horizontal="center" vertical="center"/>
    </xf>
    <xf numFmtId="0" fontId="0" fillId="0" borderId="92" xfId="0" applyBorder="1"/>
    <xf numFmtId="0" fontId="2" fillId="3" borderId="17" xfId="0" applyFont="1" applyFill="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cellXfs>
  <cellStyles count="5">
    <cellStyle name="Komma" xfId="1" builtinId="3"/>
    <cellStyle name="Prozent" xfId="2" builtinId="5"/>
    <cellStyle name="Standard" xfId="0" builtinId="0"/>
    <cellStyle name="Standard 2" xfId="3" xr:uid="{A9E84C6D-FB39-44F9-8640-4F748DF9FFA9}"/>
    <cellStyle name="Währung"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DD19-D931-48C7-9120-213C763E8112}">
  <dimension ref="A1:G26"/>
  <sheetViews>
    <sheetView showGridLines="0" tabSelected="1" zoomScaleNormal="100" workbookViewId="0">
      <selection activeCell="D3" sqref="D3"/>
    </sheetView>
  </sheetViews>
  <sheetFormatPr baseColWidth="10" defaultColWidth="11.3984375" defaultRowHeight="14.25" x14ac:dyDescent="0.45"/>
  <cols>
    <col min="1" max="1" width="3.59765625" style="2" bestFit="1" customWidth="1"/>
    <col min="2" max="2" width="40.3984375" customWidth="1"/>
    <col min="3" max="3" width="38.73046875" customWidth="1"/>
    <col min="4" max="4" width="27.265625" customWidth="1"/>
  </cols>
  <sheetData>
    <row r="1" spans="1:7" ht="19.149999999999999" customHeight="1" x14ac:dyDescent="0.45">
      <c r="A1" s="176" t="s">
        <v>0</v>
      </c>
      <c r="B1" s="157" t="s">
        <v>1</v>
      </c>
      <c r="C1" s="157" t="s">
        <v>2</v>
      </c>
      <c r="D1" s="158" t="s">
        <v>3</v>
      </c>
      <c r="E1" s="161"/>
      <c r="F1" s="161"/>
      <c r="G1" s="161"/>
    </row>
    <row r="2" spans="1:7" ht="27" customHeight="1" thickBot="1" x14ac:dyDescent="0.5">
      <c r="A2" s="177" t="s">
        <v>218</v>
      </c>
      <c r="B2" s="170" t="s">
        <v>4</v>
      </c>
      <c r="C2" s="159">
        <v>45839</v>
      </c>
      <c r="D2" s="160">
        <v>46203</v>
      </c>
      <c r="E2" s="161"/>
      <c r="F2" s="161"/>
      <c r="G2" s="161"/>
    </row>
    <row r="3" spans="1:7" ht="14.65" thickBot="1" x14ac:dyDescent="0.5">
      <c r="A3" s="177"/>
      <c r="B3" s="161"/>
      <c r="C3" s="161"/>
      <c r="D3" s="161"/>
      <c r="E3" s="161"/>
      <c r="F3" s="161"/>
      <c r="G3" s="161"/>
    </row>
    <row r="4" spans="1:7" ht="25.9" customHeight="1" thickBot="1" x14ac:dyDescent="0.5">
      <c r="A4" s="177">
        <v>2</v>
      </c>
      <c r="B4" s="171" t="s">
        <v>5</v>
      </c>
      <c r="C4" s="162"/>
      <c r="D4" s="161"/>
      <c r="E4" s="161"/>
      <c r="F4" s="161"/>
      <c r="G4" s="161"/>
    </row>
    <row r="5" spans="1:7" ht="25.9" customHeight="1" x14ac:dyDescent="0.45">
      <c r="A5" s="177">
        <f>+A4+1</f>
        <v>3</v>
      </c>
      <c r="B5" s="172" t="s">
        <v>6</v>
      </c>
      <c r="C5" s="163"/>
      <c r="D5" s="161"/>
      <c r="E5" s="161"/>
      <c r="F5" s="161"/>
      <c r="G5" s="161"/>
    </row>
    <row r="6" spans="1:7" ht="40.9" customHeight="1" x14ac:dyDescent="0.45">
      <c r="A6" s="177">
        <f t="shared" ref="A6:A9" si="0">+A5+1</f>
        <v>4</v>
      </c>
      <c r="B6" s="173" t="s">
        <v>7</v>
      </c>
      <c r="C6" s="248"/>
      <c r="D6" s="161"/>
      <c r="E6" s="161"/>
      <c r="F6" s="161"/>
      <c r="G6" s="161"/>
    </row>
    <row r="7" spans="1:7" ht="25.9" customHeight="1" x14ac:dyDescent="0.45">
      <c r="A7" s="177">
        <f t="shared" si="0"/>
        <v>5</v>
      </c>
      <c r="B7" s="174" t="s">
        <v>8</v>
      </c>
      <c r="C7" s="164"/>
      <c r="D7" s="161"/>
      <c r="E7" s="161"/>
      <c r="F7" s="161"/>
      <c r="G7" s="161"/>
    </row>
    <row r="8" spans="1:7" ht="25.9" customHeight="1" x14ac:dyDescent="0.45">
      <c r="A8" s="177">
        <f t="shared" si="0"/>
        <v>6</v>
      </c>
      <c r="B8" s="174" t="s">
        <v>9</v>
      </c>
      <c r="C8" s="165"/>
      <c r="D8" s="161"/>
      <c r="E8" s="161"/>
      <c r="F8" s="161"/>
      <c r="G8" s="161"/>
    </row>
    <row r="9" spans="1:7" ht="25.9" customHeight="1" thickBot="1" x14ac:dyDescent="0.5">
      <c r="A9" s="177">
        <f t="shared" si="0"/>
        <v>7</v>
      </c>
      <c r="B9" s="175" t="s">
        <v>10</v>
      </c>
      <c r="C9" s="166"/>
      <c r="D9" s="161"/>
      <c r="E9" s="161"/>
      <c r="F9" s="161"/>
      <c r="G9" s="161"/>
    </row>
    <row r="10" spans="1:7" x14ac:dyDescent="0.45">
      <c r="A10" s="177"/>
      <c r="B10" s="1"/>
      <c r="C10" s="1"/>
      <c r="D10" s="161"/>
      <c r="E10" s="161"/>
      <c r="F10" s="161"/>
      <c r="G10" s="161"/>
    </row>
    <row r="11" spans="1:7" ht="14.65" thickBot="1" x14ac:dyDescent="0.5">
      <c r="A11" s="177"/>
      <c r="B11" s="161"/>
      <c r="C11" s="161"/>
      <c r="D11" s="161"/>
      <c r="E11" s="161"/>
      <c r="F11" s="161"/>
      <c r="G11" s="161"/>
    </row>
    <row r="12" spans="1:7" x14ac:dyDescent="0.45">
      <c r="A12" s="177">
        <v>8</v>
      </c>
      <c r="B12" s="157" t="s">
        <v>11</v>
      </c>
      <c r="C12" s="158" t="s">
        <v>12</v>
      </c>
      <c r="D12" s="161"/>
      <c r="E12" s="161"/>
      <c r="F12" s="161"/>
      <c r="G12" s="161"/>
    </row>
    <row r="13" spans="1:7" ht="16.149999999999999" customHeight="1" x14ac:dyDescent="0.45">
      <c r="A13" s="177">
        <f>+A12+1</f>
        <v>9</v>
      </c>
      <c r="B13" s="174" t="s">
        <v>13</v>
      </c>
      <c r="C13" s="167" t="s">
        <v>14</v>
      </c>
      <c r="D13" s="161"/>
      <c r="E13" s="161"/>
      <c r="F13" s="161"/>
      <c r="G13" s="161"/>
    </row>
    <row r="14" spans="1:7" ht="16.149999999999999" customHeight="1" x14ac:dyDescent="0.45">
      <c r="A14" s="177">
        <f t="shared" ref="A14:A22" si="1">+A13+1</f>
        <v>10</v>
      </c>
      <c r="B14" s="174" t="s">
        <v>15</v>
      </c>
      <c r="C14" s="167" t="s">
        <v>16</v>
      </c>
      <c r="D14" s="161"/>
      <c r="E14" s="161"/>
      <c r="F14" s="161"/>
      <c r="G14" s="161"/>
    </row>
    <row r="15" spans="1:7" ht="16.149999999999999" customHeight="1" x14ac:dyDescent="0.45">
      <c r="A15" s="177">
        <f t="shared" si="1"/>
        <v>11</v>
      </c>
      <c r="B15" s="174" t="s">
        <v>17</v>
      </c>
      <c r="C15" s="167" t="s">
        <v>18</v>
      </c>
      <c r="D15" s="161"/>
      <c r="E15" s="161"/>
      <c r="F15" s="161"/>
      <c r="G15" s="161"/>
    </row>
    <row r="16" spans="1:7" ht="16.149999999999999" customHeight="1" x14ac:dyDescent="0.45">
      <c r="A16" s="177">
        <f t="shared" si="1"/>
        <v>12</v>
      </c>
      <c r="B16" s="174" t="s">
        <v>19</v>
      </c>
      <c r="C16" s="167" t="s">
        <v>20</v>
      </c>
      <c r="D16" s="161"/>
      <c r="E16" s="161"/>
      <c r="F16" s="161"/>
      <c r="G16" s="161"/>
    </row>
    <row r="17" spans="1:7" ht="16.149999999999999" customHeight="1" x14ac:dyDescent="0.45">
      <c r="A17" s="177">
        <f t="shared" si="1"/>
        <v>13</v>
      </c>
      <c r="B17" s="174" t="s">
        <v>21</v>
      </c>
      <c r="C17" s="167" t="s">
        <v>22</v>
      </c>
      <c r="D17" s="161"/>
      <c r="E17" s="161"/>
      <c r="F17" s="161"/>
      <c r="G17" s="161"/>
    </row>
    <row r="18" spans="1:7" ht="16.149999999999999" customHeight="1" x14ac:dyDescent="0.45">
      <c r="A18" s="177">
        <f t="shared" si="1"/>
        <v>14</v>
      </c>
      <c r="B18" s="174" t="s">
        <v>23</v>
      </c>
      <c r="C18" s="167" t="s">
        <v>24</v>
      </c>
      <c r="D18" s="161"/>
      <c r="E18" s="161"/>
      <c r="F18" s="161"/>
      <c r="G18" s="161"/>
    </row>
    <row r="19" spans="1:7" ht="16.149999999999999" customHeight="1" x14ac:dyDescent="0.45">
      <c r="A19" s="177">
        <f t="shared" si="1"/>
        <v>15</v>
      </c>
      <c r="B19" s="174" t="s">
        <v>25</v>
      </c>
      <c r="C19" s="167" t="s">
        <v>26</v>
      </c>
      <c r="D19" s="161"/>
      <c r="E19" s="161"/>
      <c r="F19" s="161"/>
      <c r="G19" s="161"/>
    </row>
    <row r="20" spans="1:7" ht="16.149999999999999" customHeight="1" x14ac:dyDescent="0.45">
      <c r="A20" s="177">
        <f t="shared" si="1"/>
        <v>16</v>
      </c>
      <c r="B20" s="174" t="s">
        <v>27</v>
      </c>
      <c r="C20" s="167"/>
      <c r="D20" s="161"/>
      <c r="E20" s="161"/>
      <c r="F20" s="161"/>
      <c r="G20" s="161"/>
    </row>
    <row r="21" spans="1:7" ht="16.149999999999999" customHeight="1" x14ac:dyDescent="0.45">
      <c r="A21" s="177">
        <f t="shared" si="1"/>
        <v>17</v>
      </c>
      <c r="B21" s="174" t="s">
        <v>28</v>
      </c>
      <c r="C21" s="167"/>
      <c r="D21" s="161"/>
      <c r="E21" s="161"/>
      <c r="F21" s="161"/>
      <c r="G21" s="161"/>
    </row>
    <row r="22" spans="1:7" ht="16.149999999999999" customHeight="1" thickBot="1" x14ac:dyDescent="0.5">
      <c r="A22" s="178">
        <f t="shared" si="1"/>
        <v>18</v>
      </c>
      <c r="B22" s="175" t="s">
        <v>29</v>
      </c>
      <c r="C22" s="168"/>
      <c r="D22" s="161"/>
      <c r="E22" s="161"/>
      <c r="F22" s="161"/>
      <c r="G22" s="161"/>
    </row>
    <row r="24" spans="1:7" ht="14.65" thickBot="1" x14ac:dyDescent="0.5"/>
    <row r="25" spans="1:7" x14ac:dyDescent="0.45">
      <c r="B25" s="179" t="s">
        <v>30</v>
      </c>
      <c r="C25" s="180"/>
      <c r="D25" s="181"/>
    </row>
    <row r="26" spans="1:7" ht="80.650000000000006" customHeight="1" thickBot="1" x14ac:dyDescent="0.5">
      <c r="B26" s="319" t="s">
        <v>31</v>
      </c>
      <c r="C26" s="320"/>
      <c r="D26" s="321"/>
    </row>
  </sheetData>
  <mergeCells count="1">
    <mergeCell ref="B26:D26"/>
  </mergeCells>
  <phoneticPr fontId="9" type="noConversion"/>
  <dataValidations count="1">
    <dataValidation type="list" allowBlank="1" showInputMessage="1" showErrorMessage="1" sqref="B2" xr:uid="{2FAC03F4-2601-4CC2-9BFF-22F74BA108C3}">
      <formula1>"ldw. Wirtschaftsjahr, Kalenderjahr"</formula1>
    </dataValidation>
  </dataValidations>
  <pageMargins left="0.7" right="0.7" top="0.78740157499999996" bottom="0.78740157499999996"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showGridLines="0" zoomScale="120" zoomScaleNormal="120" workbookViewId="0">
      <pane xSplit="2" ySplit="2" topLeftCell="C3" activePane="bottomRight" state="frozen"/>
      <selection pane="topRight" activeCell="C1" sqref="C1"/>
      <selection pane="bottomLeft" activeCell="A3" sqref="A3"/>
      <selection pane="bottomRight" activeCell="N3" sqref="N3"/>
    </sheetView>
  </sheetViews>
  <sheetFormatPr baseColWidth="10" defaultColWidth="8.73046875" defaultRowHeight="11.65" outlineLevelCol="1" x14ac:dyDescent="0.35"/>
  <cols>
    <col min="1" max="1" width="4.265625" style="9" customWidth="1"/>
    <col min="2" max="2" width="20.73046875" style="9" customWidth="1"/>
    <col min="3" max="5" width="10.73046875" style="9" customWidth="1"/>
    <col min="6" max="6" width="1.59765625" style="9" customWidth="1"/>
    <col min="7" max="8" width="11.3984375" style="9" customWidth="1"/>
    <col min="9" max="9" width="1.265625" style="9" customWidth="1"/>
    <col min="10" max="12" width="10.59765625" style="9" customWidth="1"/>
    <col min="13" max="13" width="3.73046875" style="9" customWidth="1"/>
    <col min="14" max="16" width="11.73046875" style="9" customWidth="1" outlineLevel="1"/>
    <col min="17" max="17" width="11.265625" style="9" customWidth="1" outlineLevel="1"/>
    <col min="18" max="16384" width="8.73046875" style="9"/>
  </cols>
  <sheetData>
    <row r="1" spans="1:17" s="5" customFormat="1" ht="14.25" x14ac:dyDescent="0.45">
      <c r="A1" s="182" t="s">
        <v>0</v>
      </c>
      <c r="B1" s="182" t="s">
        <v>32</v>
      </c>
      <c r="C1" s="331" t="s">
        <v>33</v>
      </c>
      <c r="D1" s="331"/>
      <c r="E1" s="332"/>
      <c r="G1" s="333" t="s">
        <v>34</v>
      </c>
      <c r="H1" s="332"/>
      <c r="J1" s="333" t="s">
        <v>212</v>
      </c>
      <c r="K1" s="331"/>
      <c r="L1" s="332"/>
      <c r="N1" s="322" t="str">
        <f>"Vermarktung Ernte " &amp;D2 &amp;" (für Voranschlag)"</f>
        <v>Vermarktung Ernte 2026 (für Voranschlag)</v>
      </c>
      <c r="O1" s="323"/>
      <c r="P1" s="323"/>
      <c r="Q1" s="324"/>
    </row>
    <row r="2" spans="1:17" s="5" customFormat="1" ht="17.649999999999999" customHeight="1" x14ac:dyDescent="0.45">
      <c r="A2" s="183"/>
      <c r="B2" s="183"/>
      <c r="C2" s="221">
        <f>+YEAR(Stammdaten!C2)</f>
        <v>2025</v>
      </c>
      <c r="D2" s="222">
        <f>+C2+1</f>
        <v>2026</v>
      </c>
      <c r="E2" s="223" t="str">
        <f>"Plan "&amp;+D2+1</f>
        <v>Plan 2027</v>
      </c>
      <c r="F2" s="224"/>
      <c r="G2" s="222" t="str">
        <f>"aus Ernte " &amp; C2</f>
        <v>aus Ernte 2025</v>
      </c>
      <c r="H2" s="225" t="str">
        <f>"aus Ernte " &amp; D2</f>
        <v>aus Ernte 2026</v>
      </c>
      <c r="I2" s="224"/>
      <c r="J2" s="222" t="s">
        <v>35</v>
      </c>
      <c r="K2" s="222" t="s">
        <v>36</v>
      </c>
      <c r="L2" s="225" t="s">
        <v>37</v>
      </c>
      <c r="M2" s="224"/>
      <c r="N2" s="222" t="s">
        <v>38</v>
      </c>
      <c r="O2" s="222" t="s">
        <v>39</v>
      </c>
      <c r="P2" s="221" t="s">
        <v>40</v>
      </c>
      <c r="Q2" s="226" t="s">
        <v>41</v>
      </c>
    </row>
    <row r="3" spans="1:17" s="5" customFormat="1" x14ac:dyDescent="0.45">
      <c r="A3" s="184">
        <v>1</v>
      </c>
      <c r="B3" s="233" t="s">
        <v>42</v>
      </c>
      <c r="C3" s="8"/>
      <c r="D3" s="65"/>
      <c r="E3" s="66"/>
      <c r="G3" s="6"/>
      <c r="H3" s="7"/>
      <c r="J3" s="6"/>
      <c r="K3" s="6"/>
      <c r="L3" s="7"/>
      <c r="N3" s="215"/>
      <c r="O3" s="217" t="str">
        <f>+IF(D3&gt;0,N3/D3,"")</f>
        <v/>
      </c>
      <c r="P3" s="317"/>
      <c r="Q3" s="219">
        <f>+N3*P3</f>
        <v>0</v>
      </c>
    </row>
    <row r="4" spans="1:17" s="5" customFormat="1" x14ac:dyDescent="0.45">
      <c r="A4" s="184">
        <f>+A3+1</f>
        <v>2</v>
      </c>
      <c r="B4" s="233" t="s">
        <v>43</v>
      </c>
      <c r="C4" s="8"/>
      <c r="D4" s="65"/>
      <c r="E4" s="66"/>
      <c r="G4" s="6"/>
      <c r="H4" s="7"/>
      <c r="J4" s="6"/>
      <c r="K4" s="6"/>
      <c r="L4" s="7"/>
      <c r="N4" s="215"/>
      <c r="O4" s="217" t="str">
        <f t="shared" ref="O4:O28" si="0">+IF(D4&gt;0,N4/D4,"")</f>
        <v/>
      </c>
      <c r="P4" s="317"/>
      <c r="Q4" s="219">
        <f t="shared" ref="Q4:Q28" si="1">+N4*P4</f>
        <v>0</v>
      </c>
    </row>
    <row r="5" spans="1:17" s="5" customFormat="1" x14ac:dyDescent="0.45">
      <c r="A5" s="184">
        <f t="shared" ref="A5:A39" si="2">+A4+1</f>
        <v>3</v>
      </c>
      <c r="B5" s="233" t="s">
        <v>44</v>
      </c>
      <c r="C5" s="8"/>
      <c r="D5" s="65"/>
      <c r="E5" s="66"/>
      <c r="G5" s="6"/>
      <c r="H5" s="7"/>
      <c r="J5" s="6"/>
      <c r="K5" s="6"/>
      <c r="L5" s="7"/>
      <c r="N5" s="215"/>
      <c r="O5" s="217" t="str">
        <f t="shared" si="0"/>
        <v/>
      </c>
      <c r="P5" s="317"/>
      <c r="Q5" s="219">
        <f t="shared" si="1"/>
        <v>0</v>
      </c>
    </row>
    <row r="6" spans="1:17" s="5" customFormat="1" x14ac:dyDescent="0.45">
      <c r="A6" s="184">
        <f t="shared" si="2"/>
        <v>4</v>
      </c>
      <c r="B6" s="233" t="s">
        <v>45</v>
      </c>
      <c r="C6" s="8"/>
      <c r="D6" s="65"/>
      <c r="E6" s="66"/>
      <c r="G6" s="6"/>
      <c r="H6" s="7"/>
      <c r="J6" s="6"/>
      <c r="K6" s="6"/>
      <c r="L6" s="7"/>
      <c r="N6" s="215"/>
      <c r="O6" s="217" t="str">
        <f t="shared" si="0"/>
        <v/>
      </c>
      <c r="P6" s="317"/>
      <c r="Q6" s="219">
        <f t="shared" si="1"/>
        <v>0</v>
      </c>
    </row>
    <row r="7" spans="1:17" s="5" customFormat="1" x14ac:dyDescent="0.45">
      <c r="A7" s="184">
        <f t="shared" si="2"/>
        <v>5</v>
      </c>
      <c r="B7" s="233" t="s">
        <v>46</v>
      </c>
      <c r="C7" s="8"/>
      <c r="D7" s="65"/>
      <c r="E7" s="66"/>
      <c r="G7" s="6"/>
      <c r="H7" s="7"/>
      <c r="J7" s="6"/>
      <c r="K7" s="6"/>
      <c r="L7" s="7"/>
      <c r="N7" s="215"/>
      <c r="O7" s="217" t="str">
        <f t="shared" si="0"/>
        <v/>
      </c>
      <c r="P7" s="317"/>
      <c r="Q7" s="219">
        <f t="shared" si="1"/>
        <v>0</v>
      </c>
    </row>
    <row r="8" spans="1:17" s="5" customFormat="1" x14ac:dyDescent="0.45">
      <c r="A8" s="184">
        <f t="shared" si="2"/>
        <v>6</v>
      </c>
      <c r="B8" s="233" t="s">
        <v>47</v>
      </c>
      <c r="C8" s="8"/>
      <c r="D8" s="65"/>
      <c r="E8" s="66"/>
      <c r="G8" s="6"/>
      <c r="H8" s="7"/>
      <c r="J8" s="6"/>
      <c r="K8" s="6"/>
      <c r="L8" s="7"/>
      <c r="N8" s="215"/>
      <c r="O8" s="217" t="str">
        <f t="shared" si="0"/>
        <v/>
      </c>
      <c r="P8" s="317"/>
      <c r="Q8" s="219">
        <f t="shared" si="1"/>
        <v>0</v>
      </c>
    </row>
    <row r="9" spans="1:17" s="5" customFormat="1" x14ac:dyDescent="0.45">
      <c r="A9" s="184">
        <f t="shared" si="2"/>
        <v>7</v>
      </c>
      <c r="B9" s="233" t="s">
        <v>48</v>
      </c>
      <c r="C9" s="8"/>
      <c r="D9" s="65"/>
      <c r="E9" s="66"/>
      <c r="G9" s="6"/>
      <c r="H9" s="7"/>
      <c r="J9" s="6"/>
      <c r="K9" s="6"/>
      <c r="L9" s="7"/>
      <c r="N9" s="215"/>
      <c r="O9" s="217" t="str">
        <f t="shared" si="0"/>
        <v/>
      </c>
      <c r="P9" s="317"/>
      <c r="Q9" s="219">
        <f t="shared" si="1"/>
        <v>0</v>
      </c>
    </row>
    <row r="10" spans="1:17" s="5" customFormat="1" x14ac:dyDescent="0.45">
      <c r="A10" s="184">
        <f t="shared" si="2"/>
        <v>8</v>
      </c>
      <c r="B10" s="233" t="s">
        <v>49</v>
      </c>
      <c r="C10" s="8"/>
      <c r="D10" s="65"/>
      <c r="E10" s="66"/>
      <c r="G10" s="6"/>
      <c r="H10" s="7"/>
      <c r="J10" s="6"/>
      <c r="K10" s="6"/>
      <c r="L10" s="7"/>
      <c r="N10" s="215"/>
      <c r="O10" s="217" t="str">
        <f t="shared" si="0"/>
        <v/>
      </c>
      <c r="P10" s="317"/>
      <c r="Q10" s="219">
        <f t="shared" si="1"/>
        <v>0</v>
      </c>
    </row>
    <row r="11" spans="1:17" s="5" customFormat="1" x14ac:dyDescent="0.45">
      <c r="A11" s="184">
        <f t="shared" si="2"/>
        <v>9</v>
      </c>
      <c r="B11" s="233" t="s">
        <v>50</v>
      </c>
      <c r="C11" s="8"/>
      <c r="D11" s="65"/>
      <c r="E11" s="66"/>
      <c r="G11" s="6"/>
      <c r="H11" s="7"/>
      <c r="J11" s="6"/>
      <c r="K11" s="6"/>
      <c r="L11" s="7"/>
      <c r="N11" s="215"/>
      <c r="O11" s="217" t="str">
        <f t="shared" si="0"/>
        <v/>
      </c>
      <c r="P11" s="317"/>
      <c r="Q11" s="219">
        <f t="shared" si="1"/>
        <v>0</v>
      </c>
    </row>
    <row r="12" spans="1:17" s="5" customFormat="1" x14ac:dyDescent="0.45">
      <c r="A12" s="184">
        <f t="shared" si="2"/>
        <v>10</v>
      </c>
      <c r="B12" s="233" t="s">
        <v>51</v>
      </c>
      <c r="C12" s="8"/>
      <c r="D12" s="65"/>
      <c r="E12" s="66"/>
      <c r="G12" s="6"/>
      <c r="H12" s="7"/>
      <c r="J12" s="6"/>
      <c r="K12" s="6"/>
      <c r="L12" s="7"/>
      <c r="N12" s="215"/>
      <c r="O12" s="217" t="str">
        <f t="shared" si="0"/>
        <v/>
      </c>
      <c r="P12" s="317"/>
      <c r="Q12" s="219">
        <f t="shared" si="1"/>
        <v>0</v>
      </c>
    </row>
    <row r="13" spans="1:17" s="5" customFormat="1" x14ac:dyDescent="0.45">
      <c r="A13" s="184">
        <f t="shared" si="2"/>
        <v>11</v>
      </c>
      <c r="B13" s="233" t="s">
        <v>52</v>
      </c>
      <c r="C13" s="8"/>
      <c r="D13" s="65"/>
      <c r="E13" s="66"/>
      <c r="G13" s="6"/>
      <c r="H13" s="7"/>
      <c r="J13" s="6"/>
      <c r="K13" s="6"/>
      <c r="L13" s="7"/>
      <c r="N13" s="215"/>
      <c r="O13" s="217" t="str">
        <f t="shared" si="0"/>
        <v/>
      </c>
      <c r="P13" s="317"/>
      <c r="Q13" s="219">
        <f t="shared" si="1"/>
        <v>0</v>
      </c>
    </row>
    <row r="14" spans="1:17" s="5" customFormat="1" x14ac:dyDescent="0.45">
      <c r="A14" s="184">
        <f t="shared" si="2"/>
        <v>12</v>
      </c>
      <c r="B14" s="233" t="s">
        <v>53</v>
      </c>
      <c r="C14" s="8"/>
      <c r="D14" s="65"/>
      <c r="E14" s="66"/>
      <c r="G14" s="6"/>
      <c r="H14" s="7"/>
      <c r="J14" s="6"/>
      <c r="K14" s="6"/>
      <c r="L14" s="7"/>
      <c r="N14" s="215"/>
      <c r="O14" s="217" t="str">
        <f t="shared" si="0"/>
        <v/>
      </c>
      <c r="P14" s="317"/>
      <c r="Q14" s="219">
        <f t="shared" si="1"/>
        <v>0</v>
      </c>
    </row>
    <row r="15" spans="1:17" s="5" customFormat="1" x14ac:dyDescent="0.45">
      <c r="A15" s="184">
        <f t="shared" si="2"/>
        <v>13</v>
      </c>
      <c r="B15" s="233" t="s">
        <v>54</v>
      </c>
      <c r="C15" s="8"/>
      <c r="D15" s="65"/>
      <c r="E15" s="66"/>
      <c r="G15" s="6"/>
      <c r="H15" s="7"/>
      <c r="J15" s="6"/>
      <c r="K15" s="6"/>
      <c r="L15" s="7"/>
      <c r="N15" s="215"/>
      <c r="O15" s="217" t="str">
        <f t="shared" si="0"/>
        <v/>
      </c>
      <c r="P15" s="317"/>
      <c r="Q15" s="219">
        <f t="shared" si="1"/>
        <v>0</v>
      </c>
    </row>
    <row r="16" spans="1:17" s="5" customFormat="1" x14ac:dyDescent="0.45">
      <c r="A16" s="184">
        <f t="shared" si="2"/>
        <v>14</v>
      </c>
      <c r="B16" s="233" t="s">
        <v>55</v>
      </c>
      <c r="C16" s="8"/>
      <c r="D16" s="65"/>
      <c r="E16" s="66"/>
      <c r="G16" s="6"/>
      <c r="H16" s="7"/>
      <c r="J16" s="6"/>
      <c r="K16" s="6"/>
      <c r="L16" s="7"/>
      <c r="N16" s="215"/>
      <c r="O16" s="217" t="str">
        <f t="shared" si="0"/>
        <v/>
      </c>
      <c r="P16" s="317"/>
      <c r="Q16" s="219">
        <f t="shared" si="1"/>
        <v>0</v>
      </c>
    </row>
    <row r="17" spans="1:17" s="5" customFormat="1" x14ac:dyDescent="0.45">
      <c r="A17" s="184">
        <f t="shared" si="2"/>
        <v>15</v>
      </c>
      <c r="B17" s="233" t="s">
        <v>56</v>
      </c>
      <c r="C17" s="8"/>
      <c r="D17" s="65"/>
      <c r="E17" s="66"/>
      <c r="G17" s="6"/>
      <c r="H17" s="7"/>
      <c r="J17" s="6"/>
      <c r="K17" s="6"/>
      <c r="L17" s="7"/>
      <c r="N17" s="215"/>
      <c r="O17" s="217" t="str">
        <f t="shared" si="0"/>
        <v/>
      </c>
      <c r="P17" s="317"/>
      <c r="Q17" s="219">
        <f t="shared" si="1"/>
        <v>0</v>
      </c>
    </row>
    <row r="18" spans="1:17" s="5" customFormat="1" x14ac:dyDescent="0.45">
      <c r="A18" s="184">
        <f t="shared" si="2"/>
        <v>16</v>
      </c>
      <c r="B18" s="233" t="s">
        <v>57</v>
      </c>
      <c r="C18" s="8"/>
      <c r="D18" s="65"/>
      <c r="E18" s="66"/>
      <c r="G18" s="6"/>
      <c r="H18" s="7"/>
      <c r="J18" s="6"/>
      <c r="K18" s="6"/>
      <c r="L18" s="7"/>
      <c r="N18" s="215"/>
      <c r="O18" s="217" t="str">
        <f t="shared" si="0"/>
        <v/>
      </c>
      <c r="P18" s="317"/>
      <c r="Q18" s="219">
        <f t="shared" si="1"/>
        <v>0</v>
      </c>
    </row>
    <row r="19" spans="1:17" s="5" customFormat="1" x14ac:dyDescent="0.45">
      <c r="A19" s="184">
        <f t="shared" si="2"/>
        <v>17</v>
      </c>
      <c r="B19" s="233" t="s">
        <v>58</v>
      </c>
      <c r="C19" s="8"/>
      <c r="D19" s="65"/>
      <c r="E19" s="66"/>
      <c r="G19" s="6"/>
      <c r="H19" s="7"/>
      <c r="J19" s="6"/>
      <c r="K19" s="6"/>
      <c r="L19" s="7"/>
      <c r="N19" s="215"/>
      <c r="O19" s="217" t="str">
        <f t="shared" si="0"/>
        <v/>
      </c>
      <c r="P19" s="317"/>
      <c r="Q19" s="219">
        <f t="shared" si="1"/>
        <v>0</v>
      </c>
    </row>
    <row r="20" spans="1:17" s="5" customFormat="1" x14ac:dyDescent="0.45">
      <c r="A20" s="184">
        <f t="shared" si="2"/>
        <v>18</v>
      </c>
      <c r="B20" s="233" t="s">
        <v>59</v>
      </c>
      <c r="C20" s="8"/>
      <c r="D20" s="65"/>
      <c r="E20" s="66"/>
      <c r="G20" s="6"/>
      <c r="H20" s="7"/>
      <c r="J20" s="6"/>
      <c r="K20" s="6"/>
      <c r="L20" s="7"/>
      <c r="N20" s="215"/>
      <c r="O20" s="217" t="str">
        <f t="shared" si="0"/>
        <v/>
      </c>
      <c r="P20" s="317"/>
      <c r="Q20" s="219">
        <f t="shared" si="1"/>
        <v>0</v>
      </c>
    </row>
    <row r="21" spans="1:17" s="5" customFormat="1" x14ac:dyDescent="0.45">
      <c r="A21" s="184">
        <f t="shared" si="2"/>
        <v>19</v>
      </c>
      <c r="B21" s="233" t="s">
        <v>60</v>
      </c>
      <c r="C21" s="8"/>
      <c r="D21" s="65"/>
      <c r="E21" s="66"/>
      <c r="G21" s="6"/>
      <c r="H21" s="7"/>
      <c r="J21" s="6"/>
      <c r="K21" s="6"/>
      <c r="L21" s="7"/>
      <c r="N21" s="215"/>
      <c r="O21" s="217" t="str">
        <f t="shared" si="0"/>
        <v/>
      </c>
      <c r="P21" s="317"/>
      <c r="Q21" s="219">
        <f t="shared" si="1"/>
        <v>0</v>
      </c>
    </row>
    <row r="22" spans="1:17" s="5" customFormat="1" x14ac:dyDescent="0.45">
      <c r="A22" s="184">
        <f t="shared" si="2"/>
        <v>20</v>
      </c>
      <c r="B22" s="233" t="s">
        <v>61</v>
      </c>
      <c r="C22" s="8"/>
      <c r="D22" s="65"/>
      <c r="E22" s="66"/>
      <c r="G22" s="6"/>
      <c r="H22" s="7"/>
      <c r="J22" s="6"/>
      <c r="K22" s="6"/>
      <c r="L22" s="7"/>
      <c r="N22" s="215"/>
      <c r="O22" s="217" t="str">
        <f t="shared" si="0"/>
        <v/>
      </c>
      <c r="P22" s="317"/>
      <c r="Q22" s="219">
        <f t="shared" si="1"/>
        <v>0</v>
      </c>
    </row>
    <row r="23" spans="1:17" s="5" customFormat="1" x14ac:dyDescent="0.45">
      <c r="A23" s="184">
        <f t="shared" si="2"/>
        <v>21</v>
      </c>
      <c r="B23" s="233"/>
      <c r="C23" s="8"/>
      <c r="D23" s="65"/>
      <c r="E23" s="66"/>
      <c r="G23" s="6"/>
      <c r="H23" s="7"/>
      <c r="J23" s="6"/>
      <c r="K23" s="6"/>
      <c r="L23" s="7"/>
      <c r="N23" s="215"/>
      <c r="O23" s="217" t="str">
        <f t="shared" si="0"/>
        <v/>
      </c>
      <c r="P23" s="317"/>
      <c r="Q23" s="219">
        <f t="shared" si="1"/>
        <v>0</v>
      </c>
    </row>
    <row r="24" spans="1:17" s="5" customFormat="1" x14ac:dyDescent="0.45">
      <c r="A24" s="184">
        <f t="shared" si="2"/>
        <v>22</v>
      </c>
      <c r="B24" s="233"/>
      <c r="C24" s="8"/>
      <c r="D24" s="65"/>
      <c r="E24" s="66"/>
      <c r="G24" s="6"/>
      <c r="H24" s="7"/>
      <c r="J24" s="6"/>
      <c r="K24" s="6"/>
      <c r="L24" s="7"/>
      <c r="N24" s="215"/>
      <c r="O24" s="217" t="str">
        <f t="shared" si="0"/>
        <v/>
      </c>
      <c r="P24" s="317"/>
      <c r="Q24" s="219">
        <f t="shared" si="1"/>
        <v>0</v>
      </c>
    </row>
    <row r="25" spans="1:17" s="5" customFormat="1" x14ac:dyDescent="0.45">
      <c r="A25" s="184">
        <f t="shared" si="2"/>
        <v>23</v>
      </c>
      <c r="B25" s="233"/>
      <c r="C25" s="8"/>
      <c r="D25" s="65"/>
      <c r="E25" s="66"/>
      <c r="G25" s="6"/>
      <c r="H25" s="7"/>
      <c r="J25" s="6"/>
      <c r="K25" s="6"/>
      <c r="L25" s="7"/>
      <c r="N25" s="215"/>
      <c r="O25" s="217" t="str">
        <f t="shared" si="0"/>
        <v/>
      </c>
      <c r="P25" s="317"/>
      <c r="Q25" s="219">
        <f t="shared" si="1"/>
        <v>0</v>
      </c>
    </row>
    <row r="26" spans="1:17" s="5" customFormat="1" x14ac:dyDescent="0.45">
      <c r="A26" s="184">
        <f t="shared" si="2"/>
        <v>24</v>
      </c>
      <c r="B26" s="233"/>
      <c r="C26" s="8"/>
      <c r="D26" s="65"/>
      <c r="E26" s="66"/>
      <c r="G26" s="6"/>
      <c r="H26" s="7"/>
      <c r="J26" s="6"/>
      <c r="K26" s="6"/>
      <c r="L26" s="7"/>
      <c r="N26" s="215"/>
      <c r="O26" s="217" t="str">
        <f t="shared" si="0"/>
        <v/>
      </c>
      <c r="P26" s="317"/>
      <c r="Q26" s="219">
        <f t="shared" si="1"/>
        <v>0</v>
      </c>
    </row>
    <row r="27" spans="1:17" s="5" customFormat="1" x14ac:dyDescent="0.45">
      <c r="A27" s="184">
        <f t="shared" si="2"/>
        <v>25</v>
      </c>
      <c r="B27" s="233"/>
      <c r="C27" s="8"/>
      <c r="D27" s="65"/>
      <c r="E27" s="66"/>
      <c r="G27" s="6"/>
      <c r="H27" s="7"/>
      <c r="J27" s="6"/>
      <c r="K27" s="6"/>
      <c r="L27" s="7"/>
      <c r="N27" s="215"/>
      <c r="O27" s="217" t="str">
        <f t="shared" si="0"/>
        <v/>
      </c>
      <c r="P27" s="317"/>
      <c r="Q27" s="219">
        <f t="shared" si="1"/>
        <v>0</v>
      </c>
    </row>
    <row r="28" spans="1:17" s="5" customFormat="1" ht="12" thickBot="1" x14ac:dyDescent="0.5">
      <c r="A28" s="184">
        <f t="shared" si="2"/>
        <v>26</v>
      </c>
      <c r="B28" s="233"/>
      <c r="C28" s="8"/>
      <c r="D28" s="65"/>
      <c r="E28" s="66"/>
      <c r="G28" s="67"/>
      <c r="H28" s="68"/>
      <c r="J28" s="67"/>
      <c r="K28" s="67"/>
      <c r="L28" s="68"/>
      <c r="N28" s="216"/>
      <c r="O28" s="218" t="str">
        <f t="shared" si="0"/>
        <v/>
      </c>
      <c r="P28" s="318"/>
      <c r="Q28" s="220">
        <f t="shared" si="1"/>
        <v>0</v>
      </c>
    </row>
    <row r="29" spans="1:17" s="5" customFormat="1" ht="22.9" customHeight="1" thickTop="1" x14ac:dyDescent="0.45">
      <c r="A29" s="185">
        <f t="shared" si="2"/>
        <v>27</v>
      </c>
      <c r="B29" s="234" t="s">
        <v>62</v>
      </c>
      <c r="C29" s="78">
        <f>+SUM(C3:C28)</f>
        <v>0</v>
      </c>
      <c r="D29" s="79">
        <f t="shared" ref="D29:E29" si="3">+SUM(D3:D28)</f>
        <v>0</v>
      </c>
      <c r="E29" s="80">
        <f t="shared" si="3"/>
        <v>0</v>
      </c>
    </row>
    <row r="30" spans="1:17" s="5" customFormat="1" ht="12" customHeight="1" x14ac:dyDescent="0.45">
      <c r="A30" s="186">
        <f t="shared" si="2"/>
        <v>28</v>
      </c>
      <c r="B30" s="235" t="s">
        <v>63</v>
      </c>
      <c r="C30" s="10"/>
      <c r="D30" s="11"/>
      <c r="E30" s="12"/>
    </row>
    <row r="31" spans="1:17" s="5" customFormat="1" ht="12" customHeight="1" x14ac:dyDescent="0.45">
      <c r="A31" s="187">
        <f t="shared" si="2"/>
        <v>29</v>
      </c>
      <c r="B31" s="236" t="s">
        <v>64</v>
      </c>
      <c r="C31" s="119">
        <f>+C29-C30</f>
        <v>0</v>
      </c>
      <c r="D31" s="120">
        <f t="shared" ref="D31:E31" si="4">+D29-D30</f>
        <v>0</v>
      </c>
      <c r="E31" s="121">
        <f t="shared" si="4"/>
        <v>0</v>
      </c>
    </row>
    <row r="32" spans="1:17" s="5" customFormat="1" ht="12" customHeight="1" x14ac:dyDescent="0.45">
      <c r="A32" s="188"/>
      <c r="B32" s="237"/>
      <c r="C32" s="13"/>
      <c r="D32" s="13"/>
      <c r="E32" s="14"/>
    </row>
    <row r="33" spans="1:8" s="5" customFormat="1" ht="22.9" customHeight="1" x14ac:dyDescent="0.45">
      <c r="A33" s="189">
        <f>+A31+1</f>
        <v>30</v>
      </c>
      <c r="B33" s="238" t="s">
        <v>65</v>
      </c>
      <c r="C33" s="69"/>
      <c r="D33" s="70"/>
      <c r="E33" s="71"/>
    </row>
    <row r="34" spans="1:8" s="5" customFormat="1" ht="12" customHeight="1" x14ac:dyDescent="0.45">
      <c r="A34" s="186">
        <f t="shared" si="2"/>
        <v>31</v>
      </c>
      <c r="B34" s="235" t="s">
        <v>63</v>
      </c>
      <c r="C34" s="10"/>
      <c r="D34" s="11"/>
      <c r="E34" s="12"/>
    </row>
    <row r="35" spans="1:8" s="5" customFormat="1" ht="12" customHeight="1" x14ac:dyDescent="0.45">
      <c r="A35" s="187">
        <f t="shared" si="2"/>
        <v>32</v>
      </c>
      <c r="B35" s="236" t="s">
        <v>64</v>
      </c>
      <c r="C35" s="119">
        <f>+C33-C34</f>
        <v>0</v>
      </c>
      <c r="D35" s="120">
        <f t="shared" ref="D35" si="5">+D33-D34</f>
        <v>0</v>
      </c>
      <c r="E35" s="121">
        <f t="shared" ref="E35" si="6">+E33-E34</f>
        <v>0</v>
      </c>
    </row>
    <row r="36" spans="1:8" s="5" customFormat="1" ht="12" thickBot="1" x14ac:dyDescent="0.5">
      <c r="A36" s="188"/>
      <c r="B36" s="237"/>
      <c r="C36" s="13"/>
      <c r="D36" s="13"/>
      <c r="E36" s="14"/>
    </row>
    <row r="37" spans="1:8" s="5" customFormat="1" ht="19.899999999999999" customHeight="1" thickBot="1" x14ac:dyDescent="0.5">
      <c r="A37" s="190">
        <f>+A35+1</f>
        <v>33</v>
      </c>
      <c r="B37" s="239" t="s">
        <v>66</v>
      </c>
      <c r="C37" s="72"/>
      <c r="D37" s="73"/>
      <c r="E37" s="74"/>
    </row>
    <row r="38" spans="1:8" s="5" customFormat="1" ht="13.9" customHeight="1" x14ac:dyDescent="0.45">
      <c r="A38" s="186">
        <f t="shared" si="2"/>
        <v>34</v>
      </c>
      <c r="B38" s="235" t="s">
        <v>63</v>
      </c>
      <c r="C38" s="10"/>
      <c r="D38" s="11"/>
      <c r="E38" s="12"/>
    </row>
    <row r="39" spans="1:8" s="5" customFormat="1" ht="13.9" customHeight="1" x14ac:dyDescent="0.45">
      <c r="A39" s="191">
        <f t="shared" si="2"/>
        <v>35</v>
      </c>
      <c r="B39" s="240" t="s">
        <v>64</v>
      </c>
      <c r="C39" s="122">
        <f>+C37-C38</f>
        <v>0</v>
      </c>
      <c r="D39" s="123">
        <f t="shared" ref="D39" si="7">+D37-D38</f>
        <v>0</v>
      </c>
      <c r="E39" s="124">
        <f t="shared" ref="E39" si="8">+E37-E38</f>
        <v>0</v>
      </c>
    </row>
    <row r="40" spans="1:8" x14ac:dyDescent="0.35">
      <c r="B40" s="241"/>
    </row>
    <row r="41" spans="1:8" ht="12" thickBot="1" x14ac:dyDescent="0.4">
      <c r="B41" s="241"/>
    </row>
    <row r="42" spans="1:8" ht="28.9" customHeight="1" thickBot="1" x14ac:dyDescent="0.4">
      <c r="A42" s="192">
        <f>+A39+1</f>
        <v>36</v>
      </c>
      <c r="B42" s="242" t="s">
        <v>67</v>
      </c>
      <c r="C42" s="75"/>
      <c r="D42" s="76"/>
      <c r="E42" s="77"/>
    </row>
    <row r="43" spans="1:8" ht="29.65" customHeight="1" thickBot="1" x14ac:dyDescent="0.4">
      <c r="A43" s="192">
        <f>+A42+1</f>
        <v>37</v>
      </c>
      <c r="B43" s="242" t="s">
        <v>68</v>
      </c>
      <c r="C43" s="75"/>
      <c r="D43" s="76"/>
      <c r="E43" s="77"/>
    </row>
    <row r="45" spans="1:8" ht="12" thickBot="1" x14ac:dyDescent="0.4"/>
    <row r="46" spans="1:8" customFormat="1" ht="14.25" x14ac:dyDescent="0.45">
      <c r="B46" s="328" t="s">
        <v>30</v>
      </c>
      <c r="C46" s="329"/>
      <c r="D46" s="329"/>
      <c r="E46" s="329"/>
      <c r="F46" s="329"/>
      <c r="G46" s="329"/>
      <c r="H46" s="330"/>
    </row>
    <row r="47" spans="1:8" customFormat="1" ht="150.75" customHeight="1" thickBot="1" x14ac:dyDescent="0.5">
      <c r="B47" s="325" t="s">
        <v>213</v>
      </c>
      <c r="C47" s="326"/>
      <c r="D47" s="326"/>
      <c r="E47" s="326"/>
      <c r="F47" s="326"/>
      <c r="G47" s="326"/>
      <c r="H47" s="327"/>
    </row>
  </sheetData>
  <mergeCells count="6">
    <mergeCell ref="N1:Q1"/>
    <mergeCell ref="B47:H47"/>
    <mergeCell ref="B46:H46"/>
    <mergeCell ref="C1:E1"/>
    <mergeCell ref="G1:H1"/>
    <mergeCell ref="J1:L1"/>
  </mergeCells>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1B20-4E14-4FCB-A458-C3755B0FBADD}">
  <dimension ref="A1:X95"/>
  <sheetViews>
    <sheetView showGridLines="0" showZeros="0" zoomScale="120" zoomScaleNormal="120" workbookViewId="0">
      <pane ySplit="3" topLeftCell="A4" activePane="bottomLeft" state="frozen"/>
      <selection pane="bottomLeft" activeCell="B6" sqref="B6"/>
    </sheetView>
  </sheetViews>
  <sheetFormatPr baseColWidth="10" defaultColWidth="11.3984375" defaultRowHeight="14.25" outlineLevelRow="1" outlineLevelCol="1" x14ac:dyDescent="0.45"/>
  <cols>
    <col min="1" max="1" width="2.73046875" bestFit="1" customWidth="1"/>
    <col min="2" max="2" width="40.265625" customWidth="1"/>
    <col min="3" max="6" width="11.59765625" style="2"/>
    <col min="7" max="7" width="2.73046875" customWidth="1"/>
    <col min="8" max="8" width="11.59765625" style="2" customWidth="1"/>
    <col min="9" max="9" width="5.265625" style="2" customWidth="1"/>
    <col min="10" max="24" width="11.3984375" customWidth="1" outlineLevel="1"/>
  </cols>
  <sheetData>
    <row r="1" spans="1:24" x14ac:dyDescent="0.45">
      <c r="A1" s="334" t="s">
        <v>82</v>
      </c>
      <c r="B1" s="335"/>
      <c r="C1" s="335"/>
      <c r="D1" s="335"/>
      <c r="E1" s="335"/>
      <c r="F1" s="337"/>
      <c r="H1" s="152"/>
      <c r="I1" s="305"/>
      <c r="J1" s="334" t="s">
        <v>217</v>
      </c>
      <c r="K1" s="335"/>
      <c r="L1" s="335"/>
      <c r="M1" s="337"/>
      <c r="N1" s="334" t="s">
        <v>83</v>
      </c>
      <c r="O1" s="335"/>
      <c r="P1" s="335"/>
      <c r="Q1" s="335"/>
      <c r="R1" s="335"/>
      <c r="S1" s="335"/>
      <c r="T1" s="335"/>
      <c r="U1" s="335"/>
      <c r="V1" s="336"/>
      <c r="W1" s="336"/>
      <c r="X1" s="17"/>
    </row>
    <row r="2" spans="1:24" ht="51" customHeight="1" x14ac:dyDescent="0.45">
      <c r="A2" s="15"/>
      <c r="B2" s="16"/>
      <c r="C2" s="41" t="s">
        <v>84</v>
      </c>
      <c r="D2" s="42" t="s">
        <v>85</v>
      </c>
      <c r="E2" s="44" t="s">
        <v>86</v>
      </c>
      <c r="F2" s="50" t="s">
        <v>87</v>
      </c>
      <c r="H2" s="43" t="s">
        <v>88</v>
      </c>
      <c r="I2" s="306"/>
      <c r="J2" s="310" t="s">
        <v>214</v>
      </c>
      <c r="K2" s="130" t="s">
        <v>200</v>
      </c>
      <c r="L2" s="130" t="s">
        <v>215</v>
      </c>
      <c r="M2" s="130" t="s">
        <v>216</v>
      </c>
      <c r="N2" s="125" t="str">
        <f>+Stammdaten!C13</f>
        <v>Ackerbau / Marktfrucht</v>
      </c>
      <c r="O2" s="130" t="str">
        <f>+Stammdaten!C14</f>
        <v>Forst</v>
      </c>
      <c r="P2" s="130" t="str">
        <f>+Stammdaten!C15</f>
        <v>Vermietung und Verpachtung (V+V)</v>
      </c>
      <c r="Q2" s="130" t="str">
        <f>+Stammdaten!C16</f>
        <v>Schweinemast</v>
      </c>
      <c r="R2" s="130" t="str">
        <f>+Stammdaten!C17</f>
        <v>Milchproduktion</v>
      </c>
      <c r="S2" s="130" t="str">
        <f>+Stammdaten!C18</f>
        <v>Grünland</v>
      </c>
      <c r="T2" s="130" t="str">
        <f>+Stammdaten!C19</f>
        <v>Betriebszweig 7</v>
      </c>
      <c r="U2" s="130">
        <f>+Stammdaten!C20</f>
        <v>0</v>
      </c>
      <c r="V2" s="135">
        <f>+Stammdaten!C21</f>
        <v>0</v>
      </c>
      <c r="W2" s="135">
        <f>+Stammdaten!C22</f>
        <v>0</v>
      </c>
      <c r="X2" s="140" t="s">
        <v>89</v>
      </c>
    </row>
    <row r="3" spans="1:24" x14ac:dyDescent="0.45">
      <c r="A3" s="51" t="s">
        <v>0</v>
      </c>
      <c r="B3" s="45" t="s">
        <v>90</v>
      </c>
      <c r="C3" s="46" t="s">
        <v>91</v>
      </c>
      <c r="D3" s="47" t="s">
        <v>91</v>
      </c>
      <c r="E3" s="49" t="s">
        <v>92</v>
      </c>
      <c r="F3" s="52" t="s">
        <v>93</v>
      </c>
      <c r="H3" s="48" t="s">
        <v>91</v>
      </c>
      <c r="I3" s="307"/>
      <c r="J3" s="311" t="str">
        <f>+K3</f>
        <v>Akh</v>
      </c>
      <c r="K3" s="131" t="str">
        <f>+L3</f>
        <v>Akh</v>
      </c>
      <c r="L3" s="131" t="str">
        <f>+M3</f>
        <v>Akh</v>
      </c>
      <c r="M3" s="131" t="str">
        <f>+N3</f>
        <v>Akh</v>
      </c>
      <c r="N3" s="126" t="s">
        <v>91</v>
      </c>
      <c r="O3" s="131" t="s">
        <v>91</v>
      </c>
      <c r="P3" s="131" t="s">
        <v>91</v>
      </c>
      <c r="Q3" s="131" t="s">
        <v>91</v>
      </c>
      <c r="R3" s="131" t="s">
        <v>91</v>
      </c>
      <c r="S3" s="131" t="s">
        <v>91</v>
      </c>
      <c r="T3" s="131" t="s">
        <v>91</v>
      </c>
      <c r="U3" s="131" t="s">
        <v>91</v>
      </c>
      <c r="V3" s="136" t="s">
        <v>91</v>
      </c>
      <c r="W3" s="136" t="s">
        <v>91</v>
      </c>
      <c r="X3" s="141" t="str">
        <f>+H3</f>
        <v>Akh</v>
      </c>
    </row>
    <row r="4" spans="1:24" x14ac:dyDescent="0.45">
      <c r="A4" s="4">
        <v>1</v>
      </c>
      <c r="B4" s="37" t="s">
        <v>94</v>
      </c>
      <c r="C4" s="102"/>
      <c r="D4" s="193"/>
      <c r="E4" s="194"/>
      <c r="F4" s="97">
        <f t="shared" ref="F4:F35" si="0">+IF(C4=0,0,E4/C4)</f>
        <v>0</v>
      </c>
      <c r="H4" s="104">
        <f>+C4-D4</f>
        <v>0</v>
      </c>
      <c r="I4" s="147"/>
      <c r="J4" s="312"/>
      <c r="K4" s="148"/>
      <c r="L4" s="148"/>
      <c r="M4" s="148"/>
      <c r="N4" s="147"/>
      <c r="O4" s="148"/>
      <c r="P4" s="148"/>
      <c r="Q4" s="148"/>
      <c r="R4" s="148"/>
      <c r="S4" s="148"/>
      <c r="T4" s="148"/>
      <c r="U4" s="148"/>
      <c r="V4" s="60"/>
      <c r="W4" s="60"/>
      <c r="X4" s="142">
        <f>+H4-SUM(J4:W4)</f>
        <v>0</v>
      </c>
    </row>
    <row r="5" spans="1:24" x14ac:dyDescent="0.45">
      <c r="A5" s="4">
        <f>+A4+1</f>
        <v>2</v>
      </c>
      <c r="B5" s="38"/>
      <c r="C5" s="102"/>
      <c r="D5" s="193">
        <v>0</v>
      </c>
      <c r="E5" s="195"/>
      <c r="F5" s="97">
        <f t="shared" si="0"/>
        <v>0</v>
      </c>
      <c r="H5" s="105">
        <f>+C5-D5</f>
        <v>0</v>
      </c>
      <c r="I5" s="149"/>
      <c r="J5" s="313"/>
      <c r="K5" s="150"/>
      <c r="L5" s="150"/>
      <c r="M5" s="150"/>
      <c r="N5" s="149"/>
      <c r="O5" s="150"/>
      <c r="P5" s="150"/>
      <c r="Q5" s="150"/>
      <c r="R5" s="150"/>
      <c r="S5" s="150"/>
      <c r="T5" s="150"/>
      <c r="U5" s="150"/>
      <c r="V5" s="151"/>
      <c r="W5" s="151"/>
      <c r="X5" s="143">
        <f t="shared" ref="X5:X68" si="1">+H5-SUM(J5:W5)</f>
        <v>0</v>
      </c>
    </row>
    <row r="6" spans="1:24" x14ac:dyDescent="0.45">
      <c r="A6" s="4">
        <f t="shared" ref="A6:A69" si="2">+A5+1</f>
        <v>3</v>
      </c>
      <c r="B6" s="38"/>
      <c r="C6" s="102"/>
      <c r="D6" s="193">
        <v>0</v>
      </c>
      <c r="E6" s="194"/>
      <c r="F6" s="97">
        <f t="shared" si="0"/>
        <v>0</v>
      </c>
      <c r="H6" s="104">
        <f>+C6-D6</f>
        <v>0</v>
      </c>
      <c r="I6" s="147"/>
      <c r="J6" s="312"/>
      <c r="K6" s="148"/>
      <c r="L6" s="148"/>
      <c r="M6" s="148"/>
      <c r="N6" s="147"/>
      <c r="O6" s="148"/>
      <c r="P6" s="148"/>
      <c r="Q6" s="148"/>
      <c r="R6" s="148"/>
      <c r="S6" s="148"/>
      <c r="T6" s="148"/>
      <c r="U6" s="148"/>
      <c r="V6" s="60"/>
      <c r="W6" s="60"/>
      <c r="X6" s="142">
        <f t="shared" si="1"/>
        <v>0</v>
      </c>
    </row>
    <row r="7" spans="1:24" x14ac:dyDescent="0.45">
      <c r="A7" s="4">
        <f t="shared" si="2"/>
        <v>4</v>
      </c>
      <c r="B7" s="38"/>
      <c r="C7" s="102"/>
      <c r="D7" s="193">
        <v>0</v>
      </c>
      <c r="E7" s="195"/>
      <c r="F7" s="97">
        <f t="shared" si="0"/>
        <v>0</v>
      </c>
      <c r="H7" s="105">
        <f>+C7-D7</f>
        <v>0</v>
      </c>
      <c r="I7" s="149"/>
      <c r="J7" s="313"/>
      <c r="K7" s="150"/>
      <c r="L7" s="150"/>
      <c r="M7" s="150"/>
      <c r="N7" s="149"/>
      <c r="O7" s="150"/>
      <c r="P7" s="150"/>
      <c r="Q7" s="150"/>
      <c r="R7" s="150"/>
      <c r="S7" s="150"/>
      <c r="T7" s="150"/>
      <c r="U7" s="150"/>
      <c r="V7" s="151"/>
      <c r="W7" s="151"/>
      <c r="X7" s="143">
        <f t="shared" si="1"/>
        <v>0</v>
      </c>
    </row>
    <row r="8" spans="1:24" x14ac:dyDescent="0.45">
      <c r="A8" s="4">
        <f t="shared" si="2"/>
        <v>5</v>
      </c>
      <c r="B8" s="38"/>
      <c r="C8" s="102">
        <v>0</v>
      </c>
      <c r="D8" s="193">
        <v>0</v>
      </c>
      <c r="E8" s="194"/>
      <c r="F8" s="97">
        <f t="shared" si="0"/>
        <v>0</v>
      </c>
      <c r="H8" s="104">
        <f>+C8-D8</f>
        <v>0</v>
      </c>
      <c r="I8" s="147"/>
      <c r="J8" s="312"/>
      <c r="K8" s="148"/>
      <c r="L8" s="148"/>
      <c r="M8" s="148"/>
      <c r="N8" s="147"/>
      <c r="O8" s="148"/>
      <c r="P8" s="148"/>
      <c r="Q8" s="148"/>
      <c r="R8" s="148"/>
      <c r="S8" s="148"/>
      <c r="T8" s="148"/>
      <c r="U8" s="148"/>
      <c r="V8" s="60"/>
      <c r="W8" s="60"/>
      <c r="X8" s="142">
        <f t="shared" si="1"/>
        <v>0</v>
      </c>
    </row>
    <row r="9" spans="1:24" x14ac:dyDescent="0.45">
      <c r="A9" s="81">
        <f t="shared" si="2"/>
        <v>6</v>
      </c>
      <c r="B9" s="100" t="s">
        <v>95</v>
      </c>
      <c r="C9" s="106">
        <f>+SUM(C4:C8)</f>
        <v>0</v>
      </c>
      <c r="D9" s="107">
        <f t="shared" ref="D9:E9" si="3">+SUM(D4:D8)</f>
        <v>0</v>
      </c>
      <c r="E9" s="155">
        <f t="shared" si="3"/>
        <v>0</v>
      </c>
      <c r="F9" s="98">
        <f t="shared" si="0"/>
        <v>0</v>
      </c>
      <c r="H9" s="108">
        <f>+SUM(H4:H8)</f>
        <v>0</v>
      </c>
      <c r="I9" s="308"/>
      <c r="J9" s="314">
        <f t="shared" ref="J9:P9" si="4">+SUM(J4:J8)</f>
        <v>0</v>
      </c>
      <c r="K9" s="132">
        <f t="shared" si="4"/>
        <v>0</v>
      </c>
      <c r="L9" s="132">
        <f t="shared" si="4"/>
        <v>0</v>
      </c>
      <c r="M9" s="132">
        <f t="shared" si="4"/>
        <v>0</v>
      </c>
      <c r="N9" s="127">
        <f t="shared" si="4"/>
        <v>0</v>
      </c>
      <c r="O9" s="132">
        <f t="shared" si="4"/>
        <v>0</v>
      </c>
      <c r="P9" s="132">
        <f t="shared" si="4"/>
        <v>0</v>
      </c>
      <c r="Q9" s="132">
        <f t="shared" ref="Q9:W9" si="5">+SUM(Q4:Q8)</f>
        <v>0</v>
      </c>
      <c r="R9" s="132">
        <f t="shared" si="5"/>
        <v>0</v>
      </c>
      <c r="S9" s="132">
        <f t="shared" si="5"/>
        <v>0</v>
      </c>
      <c r="T9" s="132">
        <f t="shared" si="5"/>
        <v>0</v>
      </c>
      <c r="U9" s="132">
        <f t="shared" si="5"/>
        <v>0</v>
      </c>
      <c r="V9" s="137">
        <f t="shared" si="5"/>
        <v>0</v>
      </c>
      <c r="W9" s="137">
        <f t="shared" si="5"/>
        <v>0</v>
      </c>
      <c r="X9" s="144">
        <f t="shared" si="1"/>
        <v>0</v>
      </c>
    </row>
    <row r="10" spans="1:24" x14ac:dyDescent="0.45">
      <c r="A10" s="4">
        <f t="shared" si="2"/>
        <v>7</v>
      </c>
      <c r="B10" s="39" t="s">
        <v>96</v>
      </c>
      <c r="C10" s="109">
        <v>0</v>
      </c>
      <c r="D10" s="110">
        <v>0</v>
      </c>
      <c r="E10" s="154">
        <v>0</v>
      </c>
      <c r="F10" s="97">
        <f t="shared" si="0"/>
        <v>0</v>
      </c>
      <c r="H10" s="105">
        <f>+C10-D10</f>
        <v>0</v>
      </c>
      <c r="I10" s="149"/>
      <c r="J10" s="313"/>
      <c r="K10" s="150"/>
      <c r="L10" s="150"/>
      <c r="M10" s="150"/>
      <c r="N10" s="149"/>
      <c r="O10" s="150"/>
      <c r="P10" s="150"/>
      <c r="Q10" s="150"/>
      <c r="R10" s="150"/>
      <c r="S10" s="150"/>
      <c r="T10" s="150"/>
      <c r="U10" s="150"/>
      <c r="V10" s="151"/>
      <c r="W10" s="151"/>
      <c r="X10" s="143">
        <f t="shared" si="1"/>
        <v>0</v>
      </c>
    </row>
    <row r="11" spans="1:24" x14ac:dyDescent="0.45">
      <c r="A11" s="4">
        <f t="shared" si="2"/>
        <v>8</v>
      </c>
      <c r="B11" s="38"/>
      <c r="C11" s="102">
        <v>0</v>
      </c>
      <c r="D11" s="103">
        <v>0</v>
      </c>
      <c r="E11" s="154">
        <v>0</v>
      </c>
      <c r="F11" s="97">
        <f t="shared" si="0"/>
        <v>0</v>
      </c>
      <c r="H11" s="105">
        <f>+C11-D11</f>
        <v>0</v>
      </c>
      <c r="I11" s="149"/>
      <c r="J11" s="313"/>
      <c r="K11" s="150"/>
      <c r="L11" s="150"/>
      <c r="M11" s="150"/>
      <c r="N11" s="149"/>
      <c r="O11" s="150"/>
      <c r="P11" s="150"/>
      <c r="Q11" s="150"/>
      <c r="R11" s="150"/>
      <c r="S11" s="150"/>
      <c r="T11" s="150"/>
      <c r="U11" s="150"/>
      <c r="V11" s="151"/>
      <c r="W11" s="151"/>
      <c r="X11" s="143">
        <f t="shared" si="1"/>
        <v>0</v>
      </c>
    </row>
    <row r="12" spans="1:24" x14ac:dyDescent="0.45">
      <c r="A12" s="4">
        <f t="shared" si="2"/>
        <v>9</v>
      </c>
      <c r="B12" s="38"/>
      <c r="C12" s="102">
        <v>0</v>
      </c>
      <c r="D12" s="103">
        <v>0</v>
      </c>
      <c r="E12" s="154">
        <v>0</v>
      </c>
      <c r="F12" s="97">
        <f t="shared" si="0"/>
        <v>0</v>
      </c>
      <c r="H12" s="105">
        <f>+C12-D12</f>
        <v>0</v>
      </c>
      <c r="I12" s="149"/>
      <c r="J12" s="313"/>
      <c r="K12" s="150"/>
      <c r="L12" s="150"/>
      <c r="M12" s="150"/>
      <c r="N12" s="149"/>
      <c r="O12" s="150"/>
      <c r="P12" s="150"/>
      <c r="Q12" s="150"/>
      <c r="R12" s="150"/>
      <c r="S12" s="150"/>
      <c r="T12" s="150"/>
      <c r="U12" s="150"/>
      <c r="V12" s="151"/>
      <c r="W12" s="151"/>
      <c r="X12" s="143">
        <f t="shared" si="1"/>
        <v>0</v>
      </c>
    </row>
    <row r="13" spans="1:24" x14ac:dyDescent="0.45">
      <c r="A13" s="81">
        <f t="shared" si="2"/>
        <v>10</v>
      </c>
      <c r="B13" s="100" t="s">
        <v>97</v>
      </c>
      <c r="C13" s="106">
        <f>+SUM(C10:C12)</f>
        <v>0</v>
      </c>
      <c r="D13" s="107">
        <f t="shared" ref="D13:E13" si="6">+SUM(D10:D12)</f>
        <v>0</v>
      </c>
      <c r="E13" s="155">
        <f t="shared" si="6"/>
        <v>0</v>
      </c>
      <c r="F13" s="98">
        <f t="shared" si="0"/>
        <v>0</v>
      </c>
      <c r="H13" s="111">
        <f>+SUM(H10:H12)</f>
        <v>0</v>
      </c>
      <c r="I13" s="309"/>
      <c r="J13" s="315">
        <f t="shared" ref="J13:Q13" si="7">+SUM(J10:J12)</f>
        <v>0</v>
      </c>
      <c r="K13" s="133">
        <f t="shared" si="7"/>
        <v>0</v>
      </c>
      <c r="L13" s="133">
        <f t="shared" si="7"/>
        <v>0</v>
      </c>
      <c r="M13" s="133">
        <f t="shared" si="7"/>
        <v>0</v>
      </c>
      <c r="N13" s="128">
        <f t="shared" si="7"/>
        <v>0</v>
      </c>
      <c r="O13" s="133">
        <f t="shared" si="7"/>
        <v>0</v>
      </c>
      <c r="P13" s="133">
        <f t="shared" si="7"/>
        <v>0</v>
      </c>
      <c r="Q13" s="133">
        <f t="shared" si="7"/>
        <v>0</v>
      </c>
      <c r="R13" s="133">
        <f t="shared" ref="R13:W13" si="8">+SUM(R10:R12)</f>
        <v>0</v>
      </c>
      <c r="S13" s="133">
        <f t="shared" si="8"/>
        <v>0</v>
      </c>
      <c r="T13" s="133">
        <f t="shared" si="8"/>
        <v>0</v>
      </c>
      <c r="U13" s="133">
        <f t="shared" si="8"/>
        <v>0</v>
      </c>
      <c r="V13" s="138">
        <f t="shared" si="8"/>
        <v>0</v>
      </c>
      <c r="W13" s="138">
        <f t="shared" si="8"/>
        <v>0</v>
      </c>
      <c r="X13" s="145">
        <f t="shared" si="1"/>
        <v>0</v>
      </c>
    </row>
    <row r="14" spans="1:24" x14ac:dyDescent="0.45">
      <c r="A14" s="4">
        <f t="shared" si="2"/>
        <v>11</v>
      </c>
      <c r="B14" s="38" t="s">
        <v>98</v>
      </c>
      <c r="C14" s="112">
        <v>0</v>
      </c>
      <c r="D14" s="113">
        <v>0</v>
      </c>
      <c r="E14" s="154">
        <v>0</v>
      </c>
      <c r="F14" s="97">
        <f t="shared" si="0"/>
        <v>0</v>
      </c>
      <c r="H14" s="105">
        <f>+C14-D14</f>
        <v>0</v>
      </c>
      <c r="I14" s="149"/>
      <c r="J14" s="313"/>
      <c r="K14" s="150"/>
      <c r="L14" s="150"/>
      <c r="M14" s="150"/>
      <c r="N14" s="149"/>
      <c r="O14" s="150"/>
      <c r="P14" s="150"/>
      <c r="Q14" s="150"/>
      <c r="R14" s="150"/>
      <c r="S14" s="150"/>
      <c r="T14" s="150"/>
      <c r="U14" s="150"/>
      <c r="V14" s="151"/>
      <c r="W14" s="151"/>
      <c r="X14" s="143">
        <f t="shared" si="1"/>
        <v>0</v>
      </c>
    </row>
    <row r="15" spans="1:24" x14ac:dyDescent="0.45">
      <c r="A15" s="4">
        <f t="shared" si="2"/>
        <v>12</v>
      </c>
      <c r="B15" s="38">
        <v>0</v>
      </c>
      <c r="C15" s="112">
        <v>0</v>
      </c>
      <c r="D15" s="113">
        <v>0</v>
      </c>
      <c r="E15" s="153">
        <v>0</v>
      </c>
      <c r="F15" s="97">
        <f t="shared" si="0"/>
        <v>0</v>
      </c>
      <c r="H15" s="104">
        <f>+C15-D15</f>
        <v>0</v>
      </c>
      <c r="I15" s="147"/>
      <c r="J15" s="312"/>
      <c r="K15" s="148"/>
      <c r="L15" s="148"/>
      <c r="M15" s="148"/>
      <c r="N15" s="147"/>
      <c r="O15" s="148"/>
      <c r="P15" s="148"/>
      <c r="Q15" s="148"/>
      <c r="R15" s="148"/>
      <c r="S15" s="148"/>
      <c r="T15" s="148"/>
      <c r="U15" s="148"/>
      <c r="V15" s="60"/>
      <c r="W15" s="60"/>
      <c r="X15" s="142">
        <f t="shared" si="1"/>
        <v>0</v>
      </c>
    </row>
    <row r="16" spans="1:24" x14ac:dyDescent="0.45">
      <c r="A16" s="4">
        <f t="shared" si="2"/>
        <v>13</v>
      </c>
      <c r="B16" s="40">
        <v>0</v>
      </c>
      <c r="C16" s="112">
        <v>0</v>
      </c>
      <c r="D16" s="113">
        <v>0</v>
      </c>
      <c r="E16" s="154">
        <v>0</v>
      </c>
      <c r="F16" s="97">
        <f t="shared" si="0"/>
        <v>0</v>
      </c>
      <c r="H16" s="105">
        <f>+C16-D16</f>
        <v>0</v>
      </c>
      <c r="I16" s="149"/>
      <c r="J16" s="313"/>
      <c r="K16" s="150"/>
      <c r="L16" s="150"/>
      <c r="M16" s="150"/>
      <c r="N16" s="149"/>
      <c r="O16" s="150"/>
      <c r="P16" s="150"/>
      <c r="Q16" s="150"/>
      <c r="R16" s="150"/>
      <c r="S16" s="150"/>
      <c r="T16" s="150"/>
      <c r="U16" s="150"/>
      <c r="V16" s="151"/>
      <c r="W16" s="151"/>
      <c r="X16" s="143">
        <f t="shared" si="1"/>
        <v>0</v>
      </c>
    </row>
    <row r="17" spans="1:24" x14ac:dyDescent="0.45">
      <c r="A17" s="81">
        <f t="shared" si="2"/>
        <v>14</v>
      </c>
      <c r="B17" s="100" t="s">
        <v>99</v>
      </c>
      <c r="C17" s="106">
        <f>+SUM(C14:C16)</f>
        <v>0</v>
      </c>
      <c r="D17" s="107">
        <f t="shared" ref="D17:E17" si="9">+SUM(D14:D16)</f>
        <v>0</v>
      </c>
      <c r="E17" s="155">
        <f t="shared" si="9"/>
        <v>0</v>
      </c>
      <c r="F17" s="98">
        <f t="shared" si="0"/>
        <v>0</v>
      </c>
      <c r="H17" s="111">
        <f>+SUM(H14:H16)</f>
        <v>0</v>
      </c>
      <c r="I17" s="309"/>
      <c r="J17" s="315">
        <f t="shared" ref="J17:N17" si="10">+SUM(J14:J16)</f>
        <v>0</v>
      </c>
      <c r="K17" s="133">
        <f t="shared" si="10"/>
        <v>0</v>
      </c>
      <c r="L17" s="133">
        <f t="shared" si="10"/>
        <v>0</v>
      </c>
      <c r="M17" s="133">
        <f t="shared" si="10"/>
        <v>0</v>
      </c>
      <c r="N17" s="128">
        <f t="shared" si="10"/>
        <v>0</v>
      </c>
      <c r="O17" s="133">
        <f t="shared" ref="O17:W17" si="11">+SUM(O14:O16)</f>
        <v>0</v>
      </c>
      <c r="P17" s="133">
        <f t="shared" si="11"/>
        <v>0</v>
      </c>
      <c r="Q17" s="133">
        <f t="shared" si="11"/>
        <v>0</v>
      </c>
      <c r="R17" s="133">
        <f t="shared" si="11"/>
        <v>0</v>
      </c>
      <c r="S17" s="133">
        <f t="shared" si="11"/>
        <v>0</v>
      </c>
      <c r="T17" s="133">
        <f t="shared" si="11"/>
        <v>0</v>
      </c>
      <c r="U17" s="133">
        <f t="shared" si="11"/>
        <v>0</v>
      </c>
      <c r="V17" s="138">
        <f t="shared" si="11"/>
        <v>0</v>
      </c>
      <c r="W17" s="138">
        <f t="shared" si="11"/>
        <v>0</v>
      </c>
      <c r="X17" s="145">
        <f t="shared" si="1"/>
        <v>0</v>
      </c>
    </row>
    <row r="18" spans="1:24" x14ac:dyDescent="0.45">
      <c r="A18" s="4">
        <f t="shared" si="2"/>
        <v>15</v>
      </c>
      <c r="B18" s="39" t="s">
        <v>100</v>
      </c>
      <c r="C18" s="114"/>
      <c r="D18" s="115"/>
      <c r="E18" s="153"/>
      <c r="F18" s="97">
        <f t="shared" si="0"/>
        <v>0</v>
      </c>
      <c r="H18" s="105">
        <f>+C18-D18</f>
        <v>0</v>
      </c>
      <c r="I18" s="149"/>
      <c r="J18" s="313"/>
      <c r="K18" s="150"/>
      <c r="L18" s="150"/>
      <c r="M18" s="150"/>
      <c r="N18" s="149"/>
      <c r="O18" s="150"/>
      <c r="P18" s="150"/>
      <c r="Q18" s="150"/>
      <c r="R18" s="150"/>
      <c r="S18" s="150"/>
      <c r="T18" s="150"/>
      <c r="U18" s="150"/>
      <c r="V18" s="151"/>
      <c r="W18" s="151"/>
      <c r="X18" s="143">
        <f t="shared" si="1"/>
        <v>0</v>
      </c>
    </row>
    <row r="19" spans="1:24" x14ac:dyDescent="0.45">
      <c r="A19" s="4">
        <f t="shared" si="2"/>
        <v>16</v>
      </c>
      <c r="B19" s="39" t="s">
        <v>101</v>
      </c>
      <c r="C19" s="114"/>
      <c r="D19" s="115"/>
      <c r="E19" s="153"/>
      <c r="F19" s="97">
        <f t="shared" si="0"/>
        <v>0</v>
      </c>
      <c r="H19" s="105">
        <f t="shared" ref="H19:H77" si="12">+C19-D19</f>
        <v>0</v>
      </c>
      <c r="I19" s="149"/>
      <c r="J19" s="313"/>
      <c r="K19" s="150"/>
      <c r="L19" s="150"/>
      <c r="M19" s="150"/>
      <c r="N19" s="149"/>
      <c r="O19" s="150"/>
      <c r="P19" s="150"/>
      <c r="Q19" s="150"/>
      <c r="R19" s="150"/>
      <c r="S19" s="150"/>
      <c r="T19" s="150"/>
      <c r="U19" s="150"/>
      <c r="V19" s="151"/>
      <c r="W19" s="151"/>
      <c r="X19" s="143">
        <f t="shared" si="1"/>
        <v>0</v>
      </c>
    </row>
    <row r="20" spans="1:24" x14ac:dyDescent="0.45">
      <c r="A20" s="4">
        <f t="shared" si="2"/>
        <v>17</v>
      </c>
      <c r="B20" s="39" t="s">
        <v>102</v>
      </c>
      <c r="C20" s="114"/>
      <c r="D20" s="115"/>
      <c r="E20" s="153"/>
      <c r="F20" s="97">
        <f t="shared" si="0"/>
        <v>0</v>
      </c>
      <c r="H20" s="105">
        <f t="shared" si="12"/>
        <v>0</v>
      </c>
      <c r="I20" s="149"/>
      <c r="J20" s="313"/>
      <c r="K20" s="150"/>
      <c r="L20" s="150"/>
      <c r="M20" s="150"/>
      <c r="N20" s="149"/>
      <c r="O20" s="150"/>
      <c r="P20" s="150"/>
      <c r="Q20" s="150"/>
      <c r="R20" s="150"/>
      <c r="S20" s="150"/>
      <c r="T20" s="150"/>
      <c r="U20" s="150"/>
      <c r="V20" s="151"/>
      <c r="W20" s="151"/>
      <c r="X20" s="143">
        <f t="shared" si="1"/>
        <v>0</v>
      </c>
    </row>
    <row r="21" spans="1:24" x14ac:dyDescent="0.45">
      <c r="A21" s="4">
        <f t="shared" si="2"/>
        <v>18</v>
      </c>
      <c r="B21" s="39" t="s">
        <v>103</v>
      </c>
      <c r="C21" s="114"/>
      <c r="D21" s="115"/>
      <c r="E21" s="153"/>
      <c r="F21" s="97">
        <f t="shared" si="0"/>
        <v>0</v>
      </c>
      <c r="H21" s="105">
        <f t="shared" si="12"/>
        <v>0</v>
      </c>
      <c r="I21" s="149"/>
      <c r="J21" s="313"/>
      <c r="K21" s="150"/>
      <c r="L21" s="150"/>
      <c r="M21" s="150"/>
      <c r="N21" s="149"/>
      <c r="O21" s="150"/>
      <c r="P21" s="150"/>
      <c r="Q21" s="150"/>
      <c r="R21" s="150"/>
      <c r="S21" s="150"/>
      <c r="T21" s="150"/>
      <c r="U21" s="150"/>
      <c r="V21" s="151"/>
      <c r="W21" s="151"/>
      <c r="X21" s="143">
        <f t="shared" si="1"/>
        <v>0</v>
      </c>
    </row>
    <row r="22" spans="1:24" x14ac:dyDescent="0.45">
      <c r="A22" s="4">
        <f t="shared" si="2"/>
        <v>19</v>
      </c>
      <c r="B22" s="39" t="s">
        <v>104</v>
      </c>
      <c r="C22" s="114"/>
      <c r="D22" s="115"/>
      <c r="E22" s="153"/>
      <c r="F22" s="97">
        <f t="shared" si="0"/>
        <v>0</v>
      </c>
      <c r="H22" s="104">
        <f t="shared" si="12"/>
        <v>0</v>
      </c>
      <c r="I22" s="147"/>
      <c r="J22" s="312"/>
      <c r="K22" s="148"/>
      <c r="L22" s="148"/>
      <c r="M22" s="148"/>
      <c r="N22" s="147"/>
      <c r="O22" s="148"/>
      <c r="P22" s="148"/>
      <c r="Q22" s="148"/>
      <c r="R22" s="148"/>
      <c r="S22" s="148"/>
      <c r="T22" s="148"/>
      <c r="U22" s="148"/>
      <c r="V22" s="60"/>
      <c r="W22" s="60"/>
      <c r="X22" s="142">
        <f t="shared" si="1"/>
        <v>0</v>
      </c>
    </row>
    <row r="23" spans="1:24" x14ac:dyDescent="0.45">
      <c r="A23" s="4">
        <f t="shared" si="2"/>
        <v>20</v>
      </c>
      <c r="B23" s="39" t="s">
        <v>105</v>
      </c>
      <c r="C23" s="114"/>
      <c r="D23" s="115"/>
      <c r="E23" s="153"/>
      <c r="F23" s="97">
        <f t="shared" si="0"/>
        <v>0</v>
      </c>
      <c r="H23" s="105">
        <f t="shared" si="12"/>
        <v>0</v>
      </c>
      <c r="I23" s="149"/>
      <c r="J23" s="313"/>
      <c r="K23" s="150"/>
      <c r="L23" s="150"/>
      <c r="M23" s="150"/>
      <c r="N23" s="149"/>
      <c r="O23" s="150"/>
      <c r="P23" s="150"/>
      <c r="Q23" s="150"/>
      <c r="R23" s="150"/>
      <c r="S23" s="150"/>
      <c r="T23" s="150"/>
      <c r="U23" s="150"/>
      <c r="V23" s="151"/>
      <c r="W23" s="151"/>
      <c r="X23" s="143">
        <f t="shared" si="1"/>
        <v>0</v>
      </c>
    </row>
    <row r="24" spans="1:24" x14ac:dyDescent="0.45">
      <c r="A24" s="4">
        <f t="shared" si="2"/>
        <v>21</v>
      </c>
      <c r="B24" s="39" t="s">
        <v>106</v>
      </c>
      <c r="C24" s="114"/>
      <c r="D24" s="115"/>
      <c r="E24" s="153"/>
      <c r="F24" s="97">
        <f t="shared" si="0"/>
        <v>0</v>
      </c>
      <c r="H24" s="104">
        <f t="shared" si="12"/>
        <v>0</v>
      </c>
      <c r="I24" s="147"/>
      <c r="J24" s="312"/>
      <c r="K24" s="148"/>
      <c r="L24" s="148"/>
      <c r="M24" s="148"/>
      <c r="N24" s="147"/>
      <c r="O24" s="148"/>
      <c r="P24" s="148"/>
      <c r="Q24" s="148"/>
      <c r="R24" s="148"/>
      <c r="S24" s="148"/>
      <c r="T24" s="148"/>
      <c r="U24" s="148"/>
      <c r="V24" s="60"/>
      <c r="W24" s="60"/>
      <c r="X24" s="142">
        <f t="shared" si="1"/>
        <v>0</v>
      </c>
    </row>
    <row r="25" spans="1:24" x14ac:dyDescent="0.45">
      <c r="A25" s="4">
        <f t="shared" si="2"/>
        <v>22</v>
      </c>
      <c r="B25" s="39" t="s">
        <v>107</v>
      </c>
      <c r="C25" s="114">
        <v>0</v>
      </c>
      <c r="D25" s="115">
        <v>0</v>
      </c>
      <c r="E25" s="153">
        <v>0</v>
      </c>
      <c r="F25" s="97">
        <f t="shared" si="0"/>
        <v>0</v>
      </c>
      <c r="H25" s="105">
        <f t="shared" si="12"/>
        <v>0</v>
      </c>
      <c r="I25" s="149"/>
      <c r="J25" s="313"/>
      <c r="K25" s="150"/>
      <c r="L25" s="150"/>
      <c r="M25" s="150"/>
      <c r="N25" s="149"/>
      <c r="O25" s="150"/>
      <c r="P25" s="150"/>
      <c r="Q25" s="150"/>
      <c r="R25" s="150"/>
      <c r="S25" s="150"/>
      <c r="T25" s="150"/>
      <c r="U25" s="150"/>
      <c r="V25" s="151"/>
      <c r="W25" s="151"/>
      <c r="X25" s="143">
        <f t="shared" si="1"/>
        <v>0</v>
      </c>
    </row>
    <row r="26" spans="1:24" x14ac:dyDescent="0.45">
      <c r="A26" s="4">
        <f t="shared" si="2"/>
        <v>23</v>
      </c>
      <c r="B26" s="39" t="s">
        <v>108</v>
      </c>
      <c r="C26" s="114">
        <v>0</v>
      </c>
      <c r="D26" s="115">
        <v>0</v>
      </c>
      <c r="E26" s="153">
        <v>0</v>
      </c>
      <c r="F26" s="97">
        <f t="shared" si="0"/>
        <v>0</v>
      </c>
      <c r="H26" s="104">
        <f t="shared" si="12"/>
        <v>0</v>
      </c>
      <c r="I26" s="147"/>
      <c r="J26" s="312"/>
      <c r="K26" s="148"/>
      <c r="L26" s="148"/>
      <c r="M26" s="148"/>
      <c r="N26" s="147"/>
      <c r="O26" s="148"/>
      <c r="P26" s="148"/>
      <c r="Q26" s="148"/>
      <c r="R26" s="148"/>
      <c r="S26" s="148"/>
      <c r="T26" s="148"/>
      <c r="U26" s="148"/>
      <c r="V26" s="60"/>
      <c r="W26" s="60"/>
      <c r="X26" s="142">
        <f t="shared" si="1"/>
        <v>0</v>
      </c>
    </row>
    <row r="27" spans="1:24" x14ac:dyDescent="0.45">
      <c r="A27" s="4">
        <f t="shared" si="2"/>
        <v>24</v>
      </c>
      <c r="B27" s="39" t="s">
        <v>109</v>
      </c>
      <c r="C27" s="114">
        <v>0</v>
      </c>
      <c r="D27" s="115">
        <v>0</v>
      </c>
      <c r="E27" s="153">
        <v>0</v>
      </c>
      <c r="F27" s="97">
        <f t="shared" si="0"/>
        <v>0</v>
      </c>
      <c r="H27" s="105">
        <f t="shared" si="12"/>
        <v>0</v>
      </c>
      <c r="I27" s="149"/>
      <c r="J27" s="313"/>
      <c r="K27" s="150"/>
      <c r="L27" s="150"/>
      <c r="M27" s="150"/>
      <c r="N27" s="149"/>
      <c r="O27" s="150"/>
      <c r="P27" s="150"/>
      <c r="Q27" s="150"/>
      <c r="R27" s="150"/>
      <c r="S27" s="150"/>
      <c r="T27" s="150"/>
      <c r="U27" s="150"/>
      <c r="V27" s="151"/>
      <c r="W27" s="151"/>
      <c r="X27" s="143">
        <f t="shared" si="1"/>
        <v>0</v>
      </c>
    </row>
    <row r="28" spans="1:24" x14ac:dyDescent="0.45">
      <c r="A28" s="4">
        <f t="shared" si="2"/>
        <v>25</v>
      </c>
      <c r="B28" s="39" t="s">
        <v>110</v>
      </c>
      <c r="C28" s="114">
        <v>0</v>
      </c>
      <c r="D28" s="115">
        <v>0</v>
      </c>
      <c r="E28" s="153">
        <v>0</v>
      </c>
      <c r="F28" s="97">
        <f t="shared" si="0"/>
        <v>0</v>
      </c>
      <c r="H28" s="105">
        <f t="shared" si="12"/>
        <v>0</v>
      </c>
      <c r="I28" s="149"/>
      <c r="J28" s="313"/>
      <c r="K28" s="150"/>
      <c r="L28" s="150"/>
      <c r="M28" s="150"/>
      <c r="N28" s="149"/>
      <c r="O28" s="150"/>
      <c r="P28" s="150"/>
      <c r="Q28" s="150"/>
      <c r="R28" s="150"/>
      <c r="S28" s="150"/>
      <c r="T28" s="150"/>
      <c r="U28" s="150"/>
      <c r="V28" s="151"/>
      <c r="W28" s="151"/>
      <c r="X28" s="143">
        <f t="shared" si="1"/>
        <v>0</v>
      </c>
    </row>
    <row r="29" spans="1:24" x14ac:dyDescent="0.45">
      <c r="A29" s="4">
        <f t="shared" si="2"/>
        <v>26</v>
      </c>
      <c r="B29" s="39" t="s">
        <v>111</v>
      </c>
      <c r="C29" s="114">
        <v>0</v>
      </c>
      <c r="D29" s="115">
        <v>0</v>
      </c>
      <c r="E29" s="153">
        <v>0</v>
      </c>
      <c r="F29" s="97">
        <f t="shared" si="0"/>
        <v>0</v>
      </c>
      <c r="H29" s="105">
        <f t="shared" si="12"/>
        <v>0</v>
      </c>
      <c r="I29" s="149"/>
      <c r="J29" s="313"/>
      <c r="K29" s="150"/>
      <c r="L29" s="150"/>
      <c r="M29" s="150"/>
      <c r="N29" s="149"/>
      <c r="O29" s="150"/>
      <c r="P29" s="150"/>
      <c r="Q29" s="150"/>
      <c r="R29" s="150"/>
      <c r="S29" s="150"/>
      <c r="T29" s="150"/>
      <c r="U29" s="150"/>
      <c r="V29" s="151"/>
      <c r="W29" s="151"/>
      <c r="X29" s="143">
        <f t="shared" si="1"/>
        <v>0</v>
      </c>
    </row>
    <row r="30" spans="1:24" x14ac:dyDescent="0.45">
      <c r="A30" s="4">
        <f t="shared" si="2"/>
        <v>27</v>
      </c>
      <c r="B30" s="39" t="s">
        <v>112</v>
      </c>
      <c r="C30" s="114">
        <v>0</v>
      </c>
      <c r="D30" s="115">
        <v>0</v>
      </c>
      <c r="E30" s="153">
        <v>0</v>
      </c>
      <c r="F30" s="97">
        <f t="shared" si="0"/>
        <v>0</v>
      </c>
      <c r="H30" s="105">
        <f t="shared" si="12"/>
        <v>0</v>
      </c>
      <c r="I30" s="149"/>
      <c r="J30" s="313"/>
      <c r="K30" s="150"/>
      <c r="L30" s="150"/>
      <c r="M30" s="150"/>
      <c r="N30" s="149"/>
      <c r="O30" s="150"/>
      <c r="P30" s="150"/>
      <c r="Q30" s="150"/>
      <c r="R30" s="150"/>
      <c r="S30" s="150"/>
      <c r="T30" s="150"/>
      <c r="U30" s="150"/>
      <c r="V30" s="151"/>
      <c r="W30" s="151"/>
      <c r="X30" s="143">
        <f t="shared" si="1"/>
        <v>0</v>
      </c>
    </row>
    <row r="31" spans="1:24" x14ac:dyDescent="0.45">
      <c r="A31" s="4">
        <f t="shared" si="2"/>
        <v>28</v>
      </c>
      <c r="B31" s="39" t="s">
        <v>113</v>
      </c>
      <c r="C31" s="114">
        <v>0</v>
      </c>
      <c r="D31" s="115">
        <v>0</v>
      </c>
      <c r="E31" s="153">
        <v>0</v>
      </c>
      <c r="F31" s="97">
        <f t="shared" si="0"/>
        <v>0</v>
      </c>
      <c r="H31" s="104">
        <f t="shared" si="12"/>
        <v>0</v>
      </c>
      <c r="I31" s="147"/>
      <c r="J31" s="312"/>
      <c r="K31" s="148"/>
      <c r="L31" s="148"/>
      <c r="M31" s="148"/>
      <c r="N31" s="147"/>
      <c r="O31" s="148"/>
      <c r="P31" s="148"/>
      <c r="Q31" s="148"/>
      <c r="R31" s="148"/>
      <c r="S31" s="148"/>
      <c r="T31" s="148"/>
      <c r="U31" s="148"/>
      <c r="V31" s="60"/>
      <c r="W31" s="60"/>
      <c r="X31" s="142">
        <f t="shared" si="1"/>
        <v>0</v>
      </c>
    </row>
    <row r="32" spans="1:24" x14ac:dyDescent="0.45">
      <c r="A32" s="4">
        <f t="shared" si="2"/>
        <v>29</v>
      </c>
      <c r="B32" s="39" t="s">
        <v>114</v>
      </c>
      <c r="C32" s="114">
        <v>0</v>
      </c>
      <c r="D32" s="115">
        <v>0</v>
      </c>
      <c r="E32" s="153">
        <v>0</v>
      </c>
      <c r="F32" s="97">
        <f t="shared" si="0"/>
        <v>0</v>
      </c>
      <c r="H32" s="105">
        <f t="shared" si="12"/>
        <v>0</v>
      </c>
      <c r="I32" s="149"/>
      <c r="J32" s="313"/>
      <c r="K32" s="150"/>
      <c r="L32" s="150"/>
      <c r="M32" s="150"/>
      <c r="N32" s="149"/>
      <c r="O32" s="150"/>
      <c r="P32" s="150"/>
      <c r="Q32" s="150"/>
      <c r="R32" s="150"/>
      <c r="S32" s="150"/>
      <c r="T32" s="150"/>
      <c r="U32" s="150"/>
      <c r="V32" s="151"/>
      <c r="W32" s="151"/>
      <c r="X32" s="143">
        <f t="shared" si="1"/>
        <v>0</v>
      </c>
    </row>
    <row r="33" spans="1:24" x14ac:dyDescent="0.45">
      <c r="A33" s="4">
        <f t="shared" si="2"/>
        <v>30</v>
      </c>
      <c r="B33" s="39" t="s">
        <v>115</v>
      </c>
      <c r="C33" s="114">
        <v>0</v>
      </c>
      <c r="D33" s="115">
        <v>0</v>
      </c>
      <c r="E33" s="153">
        <v>0</v>
      </c>
      <c r="F33" s="97">
        <f t="shared" si="0"/>
        <v>0</v>
      </c>
      <c r="H33" s="104">
        <f t="shared" si="12"/>
        <v>0</v>
      </c>
      <c r="I33" s="147"/>
      <c r="J33" s="312"/>
      <c r="K33" s="148"/>
      <c r="L33" s="148"/>
      <c r="M33" s="148"/>
      <c r="N33" s="147"/>
      <c r="O33" s="148"/>
      <c r="P33" s="148"/>
      <c r="Q33" s="148"/>
      <c r="R33" s="148"/>
      <c r="S33" s="148"/>
      <c r="T33" s="148"/>
      <c r="U33" s="148"/>
      <c r="V33" s="60"/>
      <c r="W33" s="60"/>
      <c r="X33" s="142">
        <f t="shared" si="1"/>
        <v>0</v>
      </c>
    </row>
    <row r="34" spans="1:24" x14ac:dyDescent="0.45">
      <c r="A34" s="4">
        <f t="shared" si="2"/>
        <v>31</v>
      </c>
      <c r="B34" s="39" t="s">
        <v>116</v>
      </c>
      <c r="C34" s="114">
        <v>0</v>
      </c>
      <c r="D34" s="115">
        <v>0</v>
      </c>
      <c r="E34" s="153">
        <v>0</v>
      </c>
      <c r="F34" s="97">
        <f t="shared" si="0"/>
        <v>0</v>
      </c>
      <c r="H34" s="105">
        <f t="shared" si="12"/>
        <v>0</v>
      </c>
      <c r="I34" s="149"/>
      <c r="J34" s="313"/>
      <c r="K34" s="150"/>
      <c r="L34" s="150"/>
      <c r="M34" s="150"/>
      <c r="N34" s="149"/>
      <c r="O34" s="150"/>
      <c r="P34" s="150"/>
      <c r="Q34" s="150"/>
      <c r="R34" s="150"/>
      <c r="S34" s="150"/>
      <c r="T34" s="150"/>
      <c r="U34" s="150"/>
      <c r="V34" s="151"/>
      <c r="W34" s="151"/>
      <c r="X34" s="143">
        <f t="shared" si="1"/>
        <v>0</v>
      </c>
    </row>
    <row r="35" spans="1:24" x14ac:dyDescent="0.45">
      <c r="A35" s="4">
        <f t="shared" si="2"/>
        <v>32</v>
      </c>
      <c r="B35" s="39" t="s">
        <v>117</v>
      </c>
      <c r="C35" s="114">
        <v>0</v>
      </c>
      <c r="D35" s="115">
        <v>0</v>
      </c>
      <c r="E35" s="153">
        <v>0</v>
      </c>
      <c r="F35" s="97">
        <f t="shared" si="0"/>
        <v>0</v>
      </c>
      <c r="H35" s="104">
        <f t="shared" si="12"/>
        <v>0</v>
      </c>
      <c r="I35" s="147"/>
      <c r="J35" s="312"/>
      <c r="K35" s="148"/>
      <c r="L35" s="148"/>
      <c r="M35" s="148"/>
      <c r="N35" s="147"/>
      <c r="O35" s="148"/>
      <c r="P35" s="148"/>
      <c r="Q35" s="148"/>
      <c r="R35" s="148"/>
      <c r="S35" s="148"/>
      <c r="T35" s="148"/>
      <c r="U35" s="148"/>
      <c r="V35" s="60"/>
      <c r="W35" s="60"/>
      <c r="X35" s="142">
        <f t="shared" si="1"/>
        <v>0</v>
      </c>
    </row>
    <row r="36" spans="1:24" x14ac:dyDescent="0.45">
      <c r="A36" s="4">
        <f t="shared" si="2"/>
        <v>33</v>
      </c>
      <c r="B36" s="39" t="s">
        <v>118</v>
      </c>
      <c r="C36" s="114">
        <v>0</v>
      </c>
      <c r="D36" s="115">
        <v>0</v>
      </c>
      <c r="E36" s="153">
        <v>0</v>
      </c>
      <c r="F36" s="97">
        <f t="shared" ref="F36:F67" si="13">+IF(C36=0,0,E36/C36)</f>
        <v>0</v>
      </c>
      <c r="H36" s="105">
        <f t="shared" si="12"/>
        <v>0</v>
      </c>
      <c r="I36" s="149"/>
      <c r="J36" s="313"/>
      <c r="K36" s="150"/>
      <c r="L36" s="150"/>
      <c r="M36" s="150"/>
      <c r="N36" s="149"/>
      <c r="O36" s="150"/>
      <c r="P36" s="150"/>
      <c r="Q36" s="150"/>
      <c r="R36" s="150"/>
      <c r="S36" s="150"/>
      <c r="T36" s="150"/>
      <c r="U36" s="150"/>
      <c r="V36" s="151"/>
      <c r="W36" s="151"/>
      <c r="X36" s="143">
        <f t="shared" si="1"/>
        <v>0</v>
      </c>
    </row>
    <row r="37" spans="1:24" x14ac:dyDescent="0.45">
      <c r="A37" s="4">
        <f t="shared" si="2"/>
        <v>34</v>
      </c>
      <c r="B37" s="39" t="s">
        <v>119</v>
      </c>
      <c r="C37" s="114">
        <v>0</v>
      </c>
      <c r="D37" s="115">
        <v>0</v>
      </c>
      <c r="E37" s="153">
        <v>0</v>
      </c>
      <c r="F37" s="97">
        <f t="shared" si="13"/>
        <v>0</v>
      </c>
      <c r="H37" s="105">
        <f t="shared" si="12"/>
        <v>0</v>
      </c>
      <c r="I37" s="149"/>
      <c r="J37" s="313"/>
      <c r="K37" s="150"/>
      <c r="L37" s="150"/>
      <c r="M37" s="150"/>
      <c r="N37" s="149"/>
      <c r="O37" s="150"/>
      <c r="P37" s="150"/>
      <c r="Q37" s="150"/>
      <c r="R37" s="150"/>
      <c r="S37" s="150"/>
      <c r="T37" s="150"/>
      <c r="U37" s="150"/>
      <c r="V37" s="151"/>
      <c r="W37" s="151"/>
      <c r="X37" s="143">
        <f t="shared" si="1"/>
        <v>0</v>
      </c>
    </row>
    <row r="38" spans="1:24" hidden="1" outlineLevel="1" x14ac:dyDescent="0.45">
      <c r="A38" s="4">
        <f t="shared" si="2"/>
        <v>35</v>
      </c>
      <c r="B38" s="39" t="s">
        <v>120</v>
      </c>
      <c r="C38" s="114">
        <v>0</v>
      </c>
      <c r="D38" s="115">
        <v>0</v>
      </c>
      <c r="E38" s="153">
        <v>0</v>
      </c>
      <c r="F38" s="97">
        <f t="shared" si="13"/>
        <v>0</v>
      </c>
      <c r="H38" s="105">
        <f t="shared" si="12"/>
        <v>0</v>
      </c>
      <c r="I38" s="149"/>
      <c r="J38" s="313"/>
      <c r="K38" s="150"/>
      <c r="L38" s="150"/>
      <c r="M38" s="150"/>
      <c r="N38" s="149"/>
      <c r="O38" s="150"/>
      <c r="P38" s="150"/>
      <c r="Q38" s="150"/>
      <c r="R38" s="150"/>
      <c r="S38" s="150"/>
      <c r="T38" s="150"/>
      <c r="U38" s="150"/>
      <c r="V38" s="151"/>
      <c r="W38" s="151"/>
      <c r="X38" s="143">
        <f t="shared" si="1"/>
        <v>0</v>
      </c>
    </row>
    <row r="39" spans="1:24" hidden="1" outlineLevel="1" x14ac:dyDescent="0.45">
      <c r="A39" s="4">
        <f t="shared" si="2"/>
        <v>36</v>
      </c>
      <c r="B39" s="39" t="s">
        <v>121</v>
      </c>
      <c r="C39" s="114">
        <v>0</v>
      </c>
      <c r="D39" s="115">
        <v>0</v>
      </c>
      <c r="E39" s="153">
        <v>0</v>
      </c>
      <c r="F39" s="97">
        <f t="shared" si="13"/>
        <v>0</v>
      </c>
      <c r="H39" s="105">
        <f t="shared" si="12"/>
        <v>0</v>
      </c>
      <c r="I39" s="149"/>
      <c r="J39" s="313"/>
      <c r="K39" s="150"/>
      <c r="L39" s="150"/>
      <c r="M39" s="150"/>
      <c r="N39" s="149"/>
      <c r="O39" s="150"/>
      <c r="P39" s="150"/>
      <c r="Q39" s="150"/>
      <c r="R39" s="150"/>
      <c r="S39" s="150"/>
      <c r="T39" s="150"/>
      <c r="U39" s="150"/>
      <c r="V39" s="151"/>
      <c r="W39" s="151"/>
      <c r="X39" s="143">
        <f t="shared" si="1"/>
        <v>0</v>
      </c>
    </row>
    <row r="40" spans="1:24" hidden="1" outlineLevel="1" x14ac:dyDescent="0.45">
      <c r="A40" s="4">
        <f t="shared" si="2"/>
        <v>37</v>
      </c>
      <c r="B40" s="39" t="s">
        <v>122</v>
      </c>
      <c r="C40" s="114">
        <v>0</v>
      </c>
      <c r="D40" s="115">
        <v>0</v>
      </c>
      <c r="E40" s="153">
        <v>0</v>
      </c>
      <c r="F40" s="97">
        <f t="shared" si="13"/>
        <v>0</v>
      </c>
      <c r="H40" s="105">
        <f t="shared" si="12"/>
        <v>0</v>
      </c>
      <c r="I40" s="149"/>
      <c r="J40" s="313"/>
      <c r="K40" s="150"/>
      <c r="L40" s="150"/>
      <c r="M40" s="150"/>
      <c r="N40" s="149"/>
      <c r="O40" s="150"/>
      <c r="P40" s="150"/>
      <c r="Q40" s="150"/>
      <c r="R40" s="150"/>
      <c r="S40" s="150"/>
      <c r="T40" s="150"/>
      <c r="U40" s="150"/>
      <c r="V40" s="151"/>
      <c r="W40" s="151"/>
      <c r="X40" s="143">
        <f t="shared" si="1"/>
        <v>0</v>
      </c>
    </row>
    <row r="41" spans="1:24" hidden="1" outlineLevel="1" x14ac:dyDescent="0.45">
      <c r="A41" s="3">
        <f t="shared" si="2"/>
        <v>38</v>
      </c>
      <c r="B41" s="39" t="s">
        <v>123</v>
      </c>
      <c r="C41" s="114">
        <v>0</v>
      </c>
      <c r="D41" s="115">
        <v>0</v>
      </c>
      <c r="E41" s="153">
        <v>0</v>
      </c>
      <c r="F41" s="97">
        <f t="shared" si="13"/>
        <v>0</v>
      </c>
      <c r="H41" s="104">
        <f t="shared" si="12"/>
        <v>0</v>
      </c>
      <c r="I41" s="147"/>
      <c r="J41" s="312"/>
      <c r="K41" s="148"/>
      <c r="L41" s="148"/>
      <c r="M41" s="148"/>
      <c r="N41" s="147"/>
      <c r="O41" s="148"/>
      <c r="P41" s="148"/>
      <c r="Q41" s="148"/>
      <c r="R41" s="148"/>
      <c r="S41" s="148"/>
      <c r="T41" s="148"/>
      <c r="U41" s="148"/>
      <c r="V41" s="60"/>
      <c r="W41" s="60"/>
      <c r="X41" s="142">
        <f t="shared" si="1"/>
        <v>0</v>
      </c>
    </row>
    <row r="42" spans="1:24" hidden="1" outlineLevel="1" x14ac:dyDescent="0.45">
      <c r="A42" s="4">
        <f t="shared" si="2"/>
        <v>39</v>
      </c>
      <c r="B42" s="39" t="s">
        <v>124</v>
      </c>
      <c r="C42" s="114">
        <v>0</v>
      </c>
      <c r="D42" s="115">
        <v>0</v>
      </c>
      <c r="E42" s="153">
        <v>0</v>
      </c>
      <c r="F42" s="97">
        <f t="shared" si="13"/>
        <v>0</v>
      </c>
      <c r="H42" s="105">
        <f t="shared" si="12"/>
        <v>0</v>
      </c>
      <c r="I42" s="149"/>
      <c r="J42" s="313"/>
      <c r="K42" s="150"/>
      <c r="L42" s="150"/>
      <c r="M42" s="150"/>
      <c r="N42" s="149"/>
      <c r="O42" s="150"/>
      <c r="P42" s="150"/>
      <c r="Q42" s="150"/>
      <c r="R42" s="150"/>
      <c r="S42" s="150"/>
      <c r="T42" s="150"/>
      <c r="U42" s="150"/>
      <c r="V42" s="151"/>
      <c r="W42" s="151"/>
      <c r="X42" s="143">
        <f t="shared" si="1"/>
        <v>0</v>
      </c>
    </row>
    <row r="43" spans="1:24" hidden="1" outlineLevel="1" x14ac:dyDescent="0.45">
      <c r="A43" s="4">
        <f t="shared" si="2"/>
        <v>40</v>
      </c>
      <c r="B43" s="39" t="s">
        <v>125</v>
      </c>
      <c r="C43" s="114">
        <v>0</v>
      </c>
      <c r="D43" s="115">
        <v>0</v>
      </c>
      <c r="E43" s="153">
        <v>0</v>
      </c>
      <c r="F43" s="97">
        <f t="shared" si="13"/>
        <v>0</v>
      </c>
      <c r="H43" s="105">
        <f t="shared" si="12"/>
        <v>0</v>
      </c>
      <c r="I43" s="149"/>
      <c r="J43" s="313"/>
      <c r="K43" s="150"/>
      <c r="L43" s="150"/>
      <c r="M43" s="150"/>
      <c r="N43" s="149"/>
      <c r="O43" s="150"/>
      <c r="P43" s="150"/>
      <c r="Q43" s="150"/>
      <c r="R43" s="150"/>
      <c r="S43" s="150"/>
      <c r="T43" s="150"/>
      <c r="U43" s="150"/>
      <c r="V43" s="151"/>
      <c r="W43" s="151"/>
      <c r="X43" s="143">
        <f t="shared" si="1"/>
        <v>0</v>
      </c>
    </row>
    <row r="44" spans="1:24" hidden="1" outlineLevel="1" x14ac:dyDescent="0.45">
      <c r="A44" s="4">
        <f t="shared" si="2"/>
        <v>41</v>
      </c>
      <c r="B44" s="39" t="s">
        <v>126</v>
      </c>
      <c r="C44" s="114">
        <v>0</v>
      </c>
      <c r="D44" s="115">
        <v>0</v>
      </c>
      <c r="E44" s="153">
        <v>0</v>
      </c>
      <c r="F44" s="97">
        <f t="shared" si="13"/>
        <v>0</v>
      </c>
      <c r="H44" s="105">
        <f t="shared" si="12"/>
        <v>0</v>
      </c>
      <c r="I44" s="149"/>
      <c r="J44" s="313"/>
      <c r="K44" s="150"/>
      <c r="L44" s="150"/>
      <c r="M44" s="150"/>
      <c r="N44" s="149"/>
      <c r="O44" s="150"/>
      <c r="P44" s="150"/>
      <c r="Q44" s="150"/>
      <c r="R44" s="150"/>
      <c r="S44" s="150"/>
      <c r="T44" s="150"/>
      <c r="U44" s="150"/>
      <c r="V44" s="151"/>
      <c r="W44" s="151"/>
      <c r="X44" s="143">
        <f t="shared" si="1"/>
        <v>0</v>
      </c>
    </row>
    <row r="45" spans="1:24" hidden="1" outlineLevel="1" x14ac:dyDescent="0.45">
      <c r="A45" s="4">
        <f t="shared" si="2"/>
        <v>42</v>
      </c>
      <c r="B45" s="39" t="s">
        <v>127</v>
      </c>
      <c r="C45" s="114">
        <v>0</v>
      </c>
      <c r="D45" s="115">
        <v>0</v>
      </c>
      <c r="E45" s="153">
        <v>0</v>
      </c>
      <c r="F45" s="97">
        <f t="shared" si="13"/>
        <v>0</v>
      </c>
      <c r="H45" s="105">
        <f t="shared" si="12"/>
        <v>0</v>
      </c>
      <c r="I45" s="149"/>
      <c r="J45" s="313"/>
      <c r="K45" s="150"/>
      <c r="L45" s="150"/>
      <c r="M45" s="150"/>
      <c r="N45" s="149"/>
      <c r="O45" s="150"/>
      <c r="P45" s="150"/>
      <c r="Q45" s="150"/>
      <c r="R45" s="150"/>
      <c r="S45" s="150"/>
      <c r="T45" s="150"/>
      <c r="U45" s="150"/>
      <c r="V45" s="151"/>
      <c r="W45" s="151"/>
      <c r="X45" s="143">
        <f t="shared" si="1"/>
        <v>0</v>
      </c>
    </row>
    <row r="46" spans="1:24" hidden="1" outlineLevel="1" x14ac:dyDescent="0.45">
      <c r="A46" s="4">
        <f t="shared" si="2"/>
        <v>43</v>
      </c>
      <c r="B46" s="39" t="s">
        <v>128</v>
      </c>
      <c r="C46" s="114">
        <v>0</v>
      </c>
      <c r="D46" s="115">
        <v>0</v>
      </c>
      <c r="E46" s="153">
        <v>0</v>
      </c>
      <c r="F46" s="97">
        <f t="shared" si="13"/>
        <v>0</v>
      </c>
      <c r="H46" s="105">
        <f t="shared" si="12"/>
        <v>0</v>
      </c>
      <c r="I46" s="149"/>
      <c r="J46" s="313"/>
      <c r="K46" s="150"/>
      <c r="L46" s="150"/>
      <c r="M46" s="150"/>
      <c r="N46" s="149"/>
      <c r="O46" s="150"/>
      <c r="P46" s="150"/>
      <c r="Q46" s="150"/>
      <c r="R46" s="150"/>
      <c r="S46" s="150"/>
      <c r="T46" s="150"/>
      <c r="U46" s="150"/>
      <c r="V46" s="151"/>
      <c r="W46" s="151"/>
      <c r="X46" s="143">
        <f t="shared" si="1"/>
        <v>0</v>
      </c>
    </row>
    <row r="47" spans="1:24" hidden="1" outlineLevel="1" x14ac:dyDescent="0.45">
      <c r="A47" s="4">
        <f t="shared" si="2"/>
        <v>44</v>
      </c>
      <c r="B47" s="39" t="s">
        <v>129</v>
      </c>
      <c r="C47" s="114">
        <v>0</v>
      </c>
      <c r="D47" s="115">
        <v>0</v>
      </c>
      <c r="E47" s="153">
        <v>0</v>
      </c>
      <c r="F47" s="97">
        <f t="shared" si="13"/>
        <v>0</v>
      </c>
      <c r="H47" s="105">
        <f t="shared" si="12"/>
        <v>0</v>
      </c>
      <c r="I47" s="149"/>
      <c r="J47" s="313"/>
      <c r="K47" s="150"/>
      <c r="L47" s="150"/>
      <c r="M47" s="150"/>
      <c r="N47" s="149"/>
      <c r="O47" s="150"/>
      <c r="P47" s="150"/>
      <c r="Q47" s="150"/>
      <c r="R47" s="150"/>
      <c r="S47" s="150"/>
      <c r="T47" s="150"/>
      <c r="U47" s="150"/>
      <c r="V47" s="151"/>
      <c r="W47" s="151"/>
      <c r="X47" s="143">
        <f t="shared" si="1"/>
        <v>0</v>
      </c>
    </row>
    <row r="48" spans="1:24" hidden="1" outlineLevel="1" x14ac:dyDescent="0.45">
      <c r="A48" s="4">
        <f t="shared" si="2"/>
        <v>45</v>
      </c>
      <c r="B48" s="39" t="s">
        <v>130</v>
      </c>
      <c r="C48" s="114">
        <v>0</v>
      </c>
      <c r="D48" s="115">
        <v>0</v>
      </c>
      <c r="E48" s="153">
        <v>0</v>
      </c>
      <c r="F48" s="97">
        <f t="shared" si="13"/>
        <v>0</v>
      </c>
      <c r="H48" s="105">
        <f t="shared" si="12"/>
        <v>0</v>
      </c>
      <c r="I48" s="149"/>
      <c r="J48" s="313"/>
      <c r="K48" s="150"/>
      <c r="L48" s="150"/>
      <c r="M48" s="150"/>
      <c r="N48" s="149"/>
      <c r="O48" s="150"/>
      <c r="P48" s="150"/>
      <c r="Q48" s="150"/>
      <c r="R48" s="150"/>
      <c r="S48" s="150"/>
      <c r="T48" s="150"/>
      <c r="U48" s="150"/>
      <c r="V48" s="151"/>
      <c r="W48" s="151"/>
      <c r="X48" s="143">
        <f t="shared" si="1"/>
        <v>0</v>
      </c>
    </row>
    <row r="49" spans="1:24" hidden="1" outlineLevel="1" x14ac:dyDescent="0.45">
      <c r="A49" s="4">
        <f t="shared" si="2"/>
        <v>46</v>
      </c>
      <c r="B49" s="39" t="s">
        <v>131</v>
      </c>
      <c r="C49" s="114">
        <v>0</v>
      </c>
      <c r="D49" s="115">
        <v>0</v>
      </c>
      <c r="E49" s="153">
        <v>0</v>
      </c>
      <c r="F49" s="97">
        <f t="shared" si="13"/>
        <v>0</v>
      </c>
      <c r="H49" s="105">
        <f t="shared" si="12"/>
        <v>0</v>
      </c>
      <c r="I49" s="149"/>
      <c r="J49" s="313"/>
      <c r="K49" s="150"/>
      <c r="L49" s="150"/>
      <c r="M49" s="150"/>
      <c r="N49" s="149"/>
      <c r="O49" s="150"/>
      <c r="P49" s="150"/>
      <c r="Q49" s="150"/>
      <c r="R49" s="150"/>
      <c r="S49" s="150"/>
      <c r="T49" s="150"/>
      <c r="U49" s="150"/>
      <c r="V49" s="151"/>
      <c r="W49" s="151"/>
      <c r="X49" s="143">
        <f t="shared" si="1"/>
        <v>0</v>
      </c>
    </row>
    <row r="50" spans="1:24" hidden="1" outlineLevel="1" x14ac:dyDescent="0.45">
      <c r="A50" s="3">
        <f t="shared" si="2"/>
        <v>47</v>
      </c>
      <c r="B50" s="38" t="s">
        <v>132</v>
      </c>
      <c r="C50" s="112">
        <v>0</v>
      </c>
      <c r="D50" s="113">
        <v>0</v>
      </c>
      <c r="E50" s="153">
        <v>0</v>
      </c>
      <c r="F50" s="97">
        <f t="shared" si="13"/>
        <v>0</v>
      </c>
      <c r="H50" s="104">
        <f t="shared" si="12"/>
        <v>0</v>
      </c>
      <c r="I50" s="147"/>
      <c r="J50" s="312"/>
      <c r="K50" s="148"/>
      <c r="L50" s="148"/>
      <c r="M50" s="148"/>
      <c r="N50" s="147"/>
      <c r="O50" s="148"/>
      <c r="P50" s="148"/>
      <c r="Q50" s="148"/>
      <c r="R50" s="148"/>
      <c r="S50" s="148"/>
      <c r="T50" s="148"/>
      <c r="U50" s="148"/>
      <c r="V50" s="60"/>
      <c r="W50" s="60"/>
      <c r="X50" s="142">
        <f t="shared" si="1"/>
        <v>0</v>
      </c>
    </row>
    <row r="51" spans="1:24" hidden="1" outlineLevel="1" x14ac:dyDescent="0.45">
      <c r="A51" s="4">
        <f t="shared" si="2"/>
        <v>48</v>
      </c>
      <c r="B51" s="39" t="s">
        <v>133</v>
      </c>
      <c r="C51" s="114">
        <v>0</v>
      </c>
      <c r="D51" s="115">
        <v>0</v>
      </c>
      <c r="E51" s="153">
        <v>0</v>
      </c>
      <c r="F51" s="97">
        <f t="shared" si="13"/>
        <v>0</v>
      </c>
      <c r="H51" s="105">
        <f t="shared" si="12"/>
        <v>0</v>
      </c>
      <c r="I51" s="149"/>
      <c r="J51" s="313"/>
      <c r="K51" s="150"/>
      <c r="L51" s="150"/>
      <c r="M51" s="150"/>
      <c r="N51" s="149"/>
      <c r="O51" s="150"/>
      <c r="P51" s="150"/>
      <c r="Q51" s="150"/>
      <c r="R51" s="150"/>
      <c r="S51" s="150"/>
      <c r="T51" s="150"/>
      <c r="U51" s="150"/>
      <c r="V51" s="151"/>
      <c r="W51" s="151"/>
      <c r="X51" s="143">
        <f t="shared" si="1"/>
        <v>0</v>
      </c>
    </row>
    <row r="52" spans="1:24" hidden="1" outlineLevel="1" x14ac:dyDescent="0.45">
      <c r="A52" s="4">
        <f t="shared" si="2"/>
        <v>49</v>
      </c>
      <c r="B52" s="39" t="s">
        <v>134</v>
      </c>
      <c r="C52" s="114">
        <v>0</v>
      </c>
      <c r="D52" s="115">
        <v>0</v>
      </c>
      <c r="E52" s="153">
        <v>0</v>
      </c>
      <c r="F52" s="97">
        <f t="shared" si="13"/>
        <v>0</v>
      </c>
      <c r="H52" s="105">
        <f t="shared" si="12"/>
        <v>0</v>
      </c>
      <c r="I52" s="149"/>
      <c r="J52" s="313"/>
      <c r="K52" s="150"/>
      <c r="L52" s="150"/>
      <c r="M52" s="150"/>
      <c r="N52" s="149"/>
      <c r="O52" s="150"/>
      <c r="P52" s="150"/>
      <c r="Q52" s="150"/>
      <c r="R52" s="150"/>
      <c r="S52" s="150"/>
      <c r="T52" s="150"/>
      <c r="U52" s="150"/>
      <c r="V52" s="151"/>
      <c r="W52" s="151"/>
      <c r="X52" s="143">
        <f t="shared" si="1"/>
        <v>0</v>
      </c>
    </row>
    <row r="53" spans="1:24" hidden="1" outlineLevel="1" x14ac:dyDescent="0.45">
      <c r="A53" s="4">
        <f t="shared" si="2"/>
        <v>50</v>
      </c>
      <c r="B53" s="39" t="s">
        <v>135</v>
      </c>
      <c r="C53" s="114">
        <v>0</v>
      </c>
      <c r="D53" s="115">
        <v>0</v>
      </c>
      <c r="E53" s="153">
        <v>0</v>
      </c>
      <c r="F53" s="97">
        <f t="shared" si="13"/>
        <v>0</v>
      </c>
      <c r="H53" s="105">
        <f t="shared" si="12"/>
        <v>0</v>
      </c>
      <c r="I53" s="149"/>
      <c r="J53" s="313"/>
      <c r="K53" s="150"/>
      <c r="L53" s="150"/>
      <c r="M53" s="150"/>
      <c r="N53" s="149"/>
      <c r="O53" s="150"/>
      <c r="P53" s="150"/>
      <c r="Q53" s="150"/>
      <c r="R53" s="150"/>
      <c r="S53" s="150"/>
      <c r="T53" s="150"/>
      <c r="U53" s="150"/>
      <c r="V53" s="151"/>
      <c r="W53" s="151"/>
      <c r="X53" s="143">
        <f t="shared" si="1"/>
        <v>0</v>
      </c>
    </row>
    <row r="54" spans="1:24" hidden="1" outlineLevel="1" x14ac:dyDescent="0.45">
      <c r="A54" s="4">
        <f t="shared" si="2"/>
        <v>51</v>
      </c>
      <c r="B54" s="39" t="s">
        <v>136</v>
      </c>
      <c r="C54" s="114">
        <v>0</v>
      </c>
      <c r="D54" s="115">
        <v>0</v>
      </c>
      <c r="E54" s="153">
        <v>0</v>
      </c>
      <c r="F54" s="97">
        <f t="shared" si="13"/>
        <v>0</v>
      </c>
      <c r="H54" s="105">
        <f t="shared" si="12"/>
        <v>0</v>
      </c>
      <c r="I54" s="149"/>
      <c r="J54" s="313"/>
      <c r="K54" s="150"/>
      <c r="L54" s="150"/>
      <c r="M54" s="150"/>
      <c r="N54" s="149"/>
      <c r="O54" s="150"/>
      <c r="P54" s="150"/>
      <c r="Q54" s="150"/>
      <c r="R54" s="150"/>
      <c r="S54" s="150"/>
      <c r="T54" s="150"/>
      <c r="U54" s="150"/>
      <c r="V54" s="151"/>
      <c r="W54" s="151"/>
      <c r="X54" s="143">
        <f t="shared" si="1"/>
        <v>0</v>
      </c>
    </row>
    <row r="55" spans="1:24" hidden="1" outlineLevel="1" x14ac:dyDescent="0.45">
      <c r="A55" s="3">
        <f t="shared" si="2"/>
        <v>52</v>
      </c>
      <c r="B55" s="38" t="s">
        <v>137</v>
      </c>
      <c r="C55" s="112">
        <v>0</v>
      </c>
      <c r="D55" s="113">
        <v>0</v>
      </c>
      <c r="E55" s="153">
        <v>0</v>
      </c>
      <c r="F55" s="97">
        <f t="shared" si="13"/>
        <v>0</v>
      </c>
      <c r="H55" s="104">
        <f t="shared" si="12"/>
        <v>0</v>
      </c>
      <c r="I55" s="147"/>
      <c r="J55" s="312"/>
      <c r="K55" s="148"/>
      <c r="L55" s="148"/>
      <c r="M55" s="148"/>
      <c r="N55" s="147"/>
      <c r="O55" s="148"/>
      <c r="P55" s="148"/>
      <c r="Q55" s="148"/>
      <c r="R55" s="148"/>
      <c r="S55" s="148"/>
      <c r="T55" s="148"/>
      <c r="U55" s="148"/>
      <c r="V55" s="60"/>
      <c r="W55" s="60"/>
      <c r="X55" s="142">
        <f t="shared" si="1"/>
        <v>0</v>
      </c>
    </row>
    <row r="56" spans="1:24" hidden="1" outlineLevel="1" x14ac:dyDescent="0.45">
      <c r="A56" s="4">
        <f t="shared" si="2"/>
        <v>53</v>
      </c>
      <c r="B56" s="39" t="s">
        <v>138</v>
      </c>
      <c r="C56" s="114">
        <v>0</v>
      </c>
      <c r="D56" s="115">
        <v>0</v>
      </c>
      <c r="E56" s="153">
        <v>0</v>
      </c>
      <c r="F56" s="97">
        <f t="shared" si="13"/>
        <v>0</v>
      </c>
      <c r="H56" s="105">
        <f t="shared" si="12"/>
        <v>0</v>
      </c>
      <c r="I56" s="149"/>
      <c r="J56" s="313"/>
      <c r="K56" s="150"/>
      <c r="L56" s="150"/>
      <c r="M56" s="150"/>
      <c r="N56" s="149"/>
      <c r="O56" s="150"/>
      <c r="P56" s="150"/>
      <c r="Q56" s="150"/>
      <c r="R56" s="150"/>
      <c r="S56" s="150"/>
      <c r="T56" s="150"/>
      <c r="U56" s="150"/>
      <c r="V56" s="151"/>
      <c r="W56" s="151"/>
      <c r="X56" s="143">
        <f t="shared" si="1"/>
        <v>0</v>
      </c>
    </row>
    <row r="57" spans="1:24" hidden="1" outlineLevel="1" x14ac:dyDescent="0.45">
      <c r="A57" s="4">
        <f t="shared" si="2"/>
        <v>54</v>
      </c>
      <c r="B57" s="39" t="s">
        <v>139</v>
      </c>
      <c r="C57" s="114">
        <v>0</v>
      </c>
      <c r="D57" s="115">
        <v>0</v>
      </c>
      <c r="E57" s="153">
        <v>0</v>
      </c>
      <c r="F57" s="97">
        <f t="shared" si="13"/>
        <v>0</v>
      </c>
      <c r="H57" s="105">
        <f t="shared" si="12"/>
        <v>0</v>
      </c>
      <c r="I57" s="149"/>
      <c r="J57" s="313"/>
      <c r="K57" s="150"/>
      <c r="L57" s="150"/>
      <c r="M57" s="150"/>
      <c r="N57" s="149"/>
      <c r="O57" s="150"/>
      <c r="P57" s="150"/>
      <c r="Q57" s="150"/>
      <c r="R57" s="150"/>
      <c r="S57" s="150"/>
      <c r="T57" s="150"/>
      <c r="U57" s="150"/>
      <c r="V57" s="151"/>
      <c r="W57" s="151"/>
      <c r="X57" s="143">
        <f t="shared" si="1"/>
        <v>0</v>
      </c>
    </row>
    <row r="58" spans="1:24" hidden="1" outlineLevel="1" x14ac:dyDescent="0.45">
      <c r="A58" s="4">
        <f t="shared" si="2"/>
        <v>55</v>
      </c>
      <c r="B58" s="39" t="s">
        <v>140</v>
      </c>
      <c r="C58" s="114">
        <v>0</v>
      </c>
      <c r="D58" s="115">
        <v>0</v>
      </c>
      <c r="E58" s="153">
        <v>0</v>
      </c>
      <c r="F58" s="97">
        <f t="shared" si="13"/>
        <v>0</v>
      </c>
      <c r="H58" s="105">
        <f t="shared" si="12"/>
        <v>0</v>
      </c>
      <c r="I58" s="149"/>
      <c r="J58" s="313"/>
      <c r="K58" s="150"/>
      <c r="L58" s="150"/>
      <c r="M58" s="150"/>
      <c r="N58" s="149"/>
      <c r="O58" s="150"/>
      <c r="P58" s="150"/>
      <c r="Q58" s="150"/>
      <c r="R58" s="150"/>
      <c r="S58" s="150"/>
      <c r="T58" s="150"/>
      <c r="U58" s="150"/>
      <c r="V58" s="151"/>
      <c r="W58" s="151"/>
      <c r="X58" s="143">
        <f t="shared" si="1"/>
        <v>0</v>
      </c>
    </row>
    <row r="59" spans="1:24" hidden="1" outlineLevel="1" x14ac:dyDescent="0.45">
      <c r="A59" s="4">
        <f t="shared" si="2"/>
        <v>56</v>
      </c>
      <c r="B59" s="39" t="s">
        <v>141</v>
      </c>
      <c r="C59" s="114">
        <v>0</v>
      </c>
      <c r="D59" s="115">
        <v>0</v>
      </c>
      <c r="E59" s="153">
        <v>0</v>
      </c>
      <c r="F59" s="97">
        <f t="shared" si="13"/>
        <v>0</v>
      </c>
      <c r="H59" s="105">
        <f t="shared" si="12"/>
        <v>0</v>
      </c>
      <c r="I59" s="149"/>
      <c r="J59" s="313"/>
      <c r="K59" s="150"/>
      <c r="L59" s="150"/>
      <c r="M59" s="150"/>
      <c r="N59" s="149"/>
      <c r="O59" s="150"/>
      <c r="P59" s="150"/>
      <c r="Q59" s="150"/>
      <c r="R59" s="150"/>
      <c r="S59" s="150"/>
      <c r="T59" s="150"/>
      <c r="U59" s="150"/>
      <c r="V59" s="151"/>
      <c r="W59" s="151"/>
      <c r="X59" s="143">
        <f t="shared" si="1"/>
        <v>0</v>
      </c>
    </row>
    <row r="60" spans="1:24" hidden="1" outlineLevel="1" x14ac:dyDescent="0.45">
      <c r="A60" s="4">
        <f t="shared" si="2"/>
        <v>57</v>
      </c>
      <c r="B60" s="39" t="s">
        <v>142</v>
      </c>
      <c r="C60" s="114">
        <v>0</v>
      </c>
      <c r="D60" s="115">
        <v>0</v>
      </c>
      <c r="E60" s="153">
        <v>0</v>
      </c>
      <c r="F60" s="97">
        <f t="shared" si="13"/>
        <v>0</v>
      </c>
      <c r="H60" s="105">
        <f t="shared" si="12"/>
        <v>0</v>
      </c>
      <c r="I60" s="149"/>
      <c r="J60" s="313"/>
      <c r="K60" s="150"/>
      <c r="L60" s="150"/>
      <c r="M60" s="150"/>
      <c r="N60" s="149"/>
      <c r="O60" s="150"/>
      <c r="P60" s="150"/>
      <c r="Q60" s="150"/>
      <c r="R60" s="150"/>
      <c r="S60" s="150"/>
      <c r="T60" s="150"/>
      <c r="U60" s="150"/>
      <c r="V60" s="151"/>
      <c r="W60" s="151"/>
      <c r="X60" s="143">
        <f t="shared" si="1"/>
        <v>0</v>
      </c>
    </row>
    <row r="61" spans="1:24" hidden="1" outlineLevel="1" x14ac:dyDescent="0.45">
      <c r="A61" s="3">
        <f t="shared" si="2"/>
        <v>58</v>
      </c>
      <c r="B61" s="38" t="s">
        <v>143</v>
      </c>
      <c r="C61" s="112">
        <v>0</v>
      </c>
      <c r="D61" s="113">
        <v>0</v>
      </c>
      <c r="E61" s="153">
        <v>0</v>
      </c>
      <c r="F61" s="97">
        <f t="shared" si="13"/>
        <v>0</v>
      </c>
      <c r="H61" s="104">
        <f t="shared" si="12"/>
        <v>0</v>
      </c>
      <c r="I61" s="147"/>
      <c r="J61" s="312"/>
      <c r="K61" s="148"/>
      <c r="L61" s="148"/>
      <c r="M61" s="148"/>
      <c r="N61" s="147"/>
      <c r="O61" s="148"/>
      <c r="P61" s="148"/>
      <c r="Q61" s="148"/>
      <c r="R61" s="148"/>
      <c r="S61" s="148"/>
      <c r="T61" s="148"/>
      <c r="U61" s="148"/>
      <c r="V61" s="60"/>
      <c r="W61" s="60"/>
      <c r="X61" s="142">
        <f t="shared" si="1"/>
        <v>0</v>
      </c>
    </row>
    <row r="62" spans="1:24" hidden="1" outlineLevel="1" x14ac:dyDescent="0.45">
      <c r="A62" s="4">
        <f t="shared" si="2"/>
        <v>59</v>
      </c>
      <c r="B62" s="39" t="s">
        <v>144</v>
      </c>
      <c r="C62" s="114">
        <v>0</v>
      </c>
      <c r="D62" s="115">
        <v>0</v>
      </c>
      <c r="E62" s="153">
        <v>0</v>
      </c>
      <c r="F62" s="97">
        <f t="shared" si="13"/>
        <v>0</v>
      </c>
      <c r="H62" s="105">
        <f t="shared" si="12"/>
        <v>0</v>
      </c>
      <c r="I62" s="149"/>
      <c r="J62" s="313"/>
      <c r="K62" s="150"/>
      <c r="L62" s="150"/>
      <c r="M62" s="150"/>
      <c r="N62" s="149"/>
      <c r="O62" s="150"/>
      <c r="P62" s="150"/>
      <c r="Q62" s="150"/>
      <c r="R62" s="150"/>
      <c r="S62" s="150"/>
      <c r="T62" s="150"/>
      <c r="U62" s="150"/>
      <c r="V62" s="151"/>
      <c r="W62" s="151"/>
      <c r="X62" s="143">
        <f t="shared" si="1"/>
        <v>0</v>
      </c>
    </row>
    <row r="63" spans="1:24" hidden="1" outlineLevel="1" x14ac:dyDescent="0.45">
      <c r="A63" s="4">
        <f t="shared" si="2"/>
        <v>60</v>
      </c>
      <c r="B63" s="39" t="s">
        <v>145</v>
      </c>
      <c r="C63" s="114">
        <v>0</v>
      </c>
      <c r="D63" s="115">
        <v>0</v>
      </c>
      <c r="E63" s="153">
        <v>0</v>
      </c>
      <c r="F63" s="97">
        <f t="shared" si="13"/>
        <v>0</v>
      </c>
      <c r="H63" s="105">
        <f t="shared" si="12"/>
        <v>0</v>
      </c>
      <c r="I63" s="149"/>
      <c r="J63" s="313"/>
      <c r="K63" s="150"/>
      <c r="L63" s="150"/>
      <c r="M63" s="150"/>
      <c r="N63" s="149"/>
      <c r="O63" s="150"/>
      <c r="P63" s="150"/>
      <c r="Q63" s="150"/>
      <c r="R63" s="150"/>
      <c r="S63" s="150"/>
      <c r="T63" s="150"/>
      <c r="U63" s="150"/>
      <c r="V63" s="151"/>
      <c r="W63" s="151"/>
      <c r="X63" s="143">
        <f t="shared" si="1"/>
        <v>0</v>
      </c>
    </row>
    <row r="64" spans="1:24" hidden="1" outlineLevel="1" x14ac:dyDescent="0.45">
      <c r="A64" s="3">
        <f t="shared" si="2"/>
        <v>61</v>
      </c>
      <c r="B64" s="39" t="s">
        <v>146</v>
      </c>
      <c r="C64" s="114">
        <v>0</v>
      </c>
      <c r="D64" s="115">
        <v>0</v>
      </c>
      <c r="E64" s="153">
        <v>0</v>
      </c>
      <c r="F64" s="97">
        <f t="shared" si="13"/>
        <v>0</v>
      </c>
      <c r="H64" s="105">
        <f t="shared" si="12"/>
        <v>0</v>
      </c>
      <c r="I64" s="149"/>
      <c r="J64" s="313"/>
      <c r="K64" s="150"/>
      <c r="L64" s="150"/>
      <c r="M64" s="150"/>
      <c r="N64" s="149"/>
      <c r="O64" s="150"/>
      <c r="P64" s="150"/>
      <c r="Q64" s="150"/>
      <c r="R64" s="150"/>
      <c r="S64" s="150"/>
      <c r="T64" s="150"/>
      <c r="U64" s="150"/>
      <c r="V64" s="151"/>
      <c r="W64" s="151"/>
      <c r="X64" s="143">
        <f t="shared" si="1"/>
        <v>0</v>
      </c>
    </row>
    <row r="65" spans="1:24" hidden="1" outlineLevel="1" x14ac:dyDescent="0.45">
      <c r="A65" s="4">
        <f t="shared" si="2"/>
        <v>62</v>
      </c>
      <c r="B65" s="39" t="s">
        <v>147</v>
      </c>
      <c r="C65" s="114">
        <v>0</v>
      </c>
      <c r="D65" s="115">
        <v>0</v>
      </c>
      <c r="E65" s="153">
        <v>0</v>
      </c>
      <c r="F65" s="97">
        <f t="shared" si="13"/>
        <v>0</v>
      </c>
      <c r="H65" s="105">
        <f t="shared" si="12"/>
        <v>0</v>
      </c>
      <c r="I65" s="149"/>
      <c r="J65" s="313"/>
      <c r="K65" s="150"/>
      <c r="L65" s="150"/>
      <c r="M65" s="150"/>
      <c r="N65" s="149"/>
      <c r="O65" s="150"/>
      <c r="P65" s="150"/>
      <c r="Q65" s="150"/>
      <c r="R65" s="150"/>
      <c r="S65" s="150"/>
      <c r="T65" s="150"/>
      <c r="U65" s="150"/>
      <c r="V65" s="151"/>
      <c r="W65" s="151"/>
      <c r="X65" s="143">
        <f t="shared" si="1"/>
        <v>0</v>
      </c>
    </row>
    <row r="66" spans="1:24" hidden="1" outlineLevel="1" x14ac:dyDescent="0.45">
      <c r="A66" s="4">
        <f t="shared" si="2"/>
        <v>63</v>
      </c>
      <c r="B66" s="39" t="s">
        <v>148</v>
      </c>
      <c r="C66" s="114">
        <v>0</v>
      </c>
      <c r="D66" s="115">
        <v>0</v>
      </c>
      <c r="E66" s="153">
        <v>0</v>
      </c>
      <c r="F66" s="97">
        <f t="shared" si="13"/>
        <v>0</v>
      </c>
      <c r="H66" s="105">
        <f t="shared" si="12"/>
        <v>0</v>
      </c>
      <c r="I66" s="149"/>
      <c r="J66" s="313"/>
      <c r="K66" s="150"/>
      <c r="L66" s="150"/>
      <c r="M66" s="150"/>
      <c r="N66" s="149"/>
      <c r="O66" s="150"/>
      <c r="P66" s="150"/>
      <c r="Q66" s="150"/>
      <c r="R66" s="150"/>
      <c r="S66" s="150"/>
      <c r="T66" s="150"/>
      <c r="U66" s="150"/>
      <c r="V66" s="151"/>
      <c r="W66" s="151"/>
      <c r="X66" s="143">
        <f t="shared" si="1"/>
        <v>0</v>
      </c>
    </row>
    <row r="67" spans="1:24" hidden="1" outlineLevel="1" x14ac:dyDescent="0.45">
      <c r="A67" s="4">
        <f t="shared" si="2"/>
        <v>64</v>
      </c>
      <c r="B67" s="39" t="s">
        <v>149</v>
      </c>
      <c r="C67" s="114">
        <v>0</v>
      </c>
      <c r="D67" s="115">
        <v>0</v>
      </c>
      <c r="E67" s="153">
        <v>0</v>
      </c>
      <c r="F67" s="97">
        <f t="shared" si="13"/>
        <v>0</v>
      </c>
      <c r="H67" s="105">
        <f t="shared" si="12"/>
        <v>0</v>
      </c>
      <c r="I67" s="149"/>
      <c r="J67" s="313"/>
      <c r="K67" s="150"/>
      <c r="L67" s="150"/>
      <c r="M67" s="150"/>
      <c r="N67" s="149"/>
      <c r="O67" s="150"/>
      <c r="P67" s="150"/>
      <c r="Q67" s="150"/>
      <c r="R67" s="150"/>
      <c r="S67" s="150"/>
      <c r="T67" s="150"/>
      <c r="U67" s="150"/>
      <c r="V67" s="151"/>
      <c r="W67" s="151"/>
      <c r="X67" s="143">
        <f t="shared" si="1"/>
        <v>0</v>
      </c>
    </row>
    <row r="68" spans="1:24" hidden="1" outlineLevel="1" x14ac:dyDescent="0.45">
      <c r="A68" s="4">
        <f t="shared" si="2"/>
        <v>65</v>
      </c>
      <c r="B68" s="39">
        <v>0</v>
      </c>
      <c r="C68" s="114">
        <v>0</v>
      </c>
      <c r="D68" s="115">
        <v>0</v>
      </c>
      <c r="E68" s="153">
        <v>0</v>
      </c>
      <c r="F68" s="97">
        <f t="shared" ref="F68:F91" si="14">+IF(C68=0,0,E68/C68)</f>
        <v>0</v>
      </c>
      <c r="H68" s="105">
        <f t="shared" si="12"/>
        <v>0</v>
      </c>
      <c r="I68" s="149"/>
      <c r="J68" s="313"/>
      <c r="K68" s="150"/>
      <c r="L68" s="150"/>
      <c r="M68" s="150"/>
      <c r="N68" s="149"/>
      <c r="O68" s="150"/>
      <c r="P68" s="150"/>
      <c r="Q68" s="150"/>
      <c r="R68" s="150"/>
      <c r="S68" s="150"/>
      <c r="T68" s="150"/>
      <c r="U68" s="150"/>
      <c r="V68" s="151"/>
      <c r="W68" s="151"/>
      <c r="X68" s="143">
        <f t="shared" si="1"/>
        <v>0</v>
      </c>
    </row>
    <row r="69" spans="1:24" hidden="1" outlineLevel="1" x14ac:dyDescent="0.45">
      <c r="A69" s="4">
        <f t="shared" si="2"/>
        <v>66</v>
      </c>
      <c r="B69" s="39">
        <v>0</v>
      </c>
      <c r="C69" s="114">
        <v>0</v>
      </c>
      <c r="D69" s="115">
        <v>0</v>
      </c>
      <c r="E69" s="153">
        <v>0</v>
      </c>
      <c r="F69" s="97">
        <f t="shared" si="14"/>
        <v>0</v>
      </c>
      <c r="H69" s="105">
        <f t="shared" si="12"/>
        <v>0</v>
      </c>
      <c r="I69" s="149"/>
      <c r="J69" s="313"/>
      <c r="K69" s="150"/>
      <c r="L69" s="150"/>
      <c r="M69" s="150"/>
      <c r="N69" s="149"/>
      <c r="O69" s="150"/>
      <c r="P69" s="150"/>
      <c r="Q69" s="150"/>
      <c r="R69" s="150"/>
      <c r="S69" s="150"/>
      <c r="T69" s="150"/>
      <c r="U69" s="150"/>
      <c r="V69" s="151"/>
      <c r="W69" s="151"/>
      <c r="X69" s="143">
        <f t="shared" ref="X69:X91" si="15">+H69-SUM(J69:W69)</f>
        <v>0</v>
      </c>
    </row>
    <row r="70" spans="1:24" hidden="1" outlineLevel="1" x14ac:dyDescent="0.45">
      <c r="A70" s="3">
        <f t="shared" ref="A70:A91" si="16">+A69+1</f>
        <v>67</v>
      </c>
      <c r="B70" s="39">
        <v>0</v>
      </c>
      <c r="C70" s="112">
        <v>0</v>
      </c>
      <c r="D70" s="113">
        <v>0</v>
      </c>
      <c r="E70" s="153">
        <v>0</v>
      </c>
      <c r="F70" s="97">
        <f t="shared" si="14"/>
        <v>0</v>
      </c>
      <c r="H70" s="104">
        <f t="shared" si="12"/>
        <v>0</v>
      </c>
      <c r="I70" s="147"/>
      <c r="J70" s="312"/>
      <c r="K70" s="148"/>
      <c r="L70" s="148"/>
      <c r="M70" s="148"/>
      <c r="N70" s="147"/>
      <c r="O70" s="148"/>
      <c r="P70" s="148"/>
      <c r="Q70" s="148"/>
      <c r="R70" s="148"/>
      <c r="S70" s="148"/>
      <c r="T70" s="148"/>
      <c r="U70" s="148"/>
      <c r="V70" s="60"/>
      <c r="W70" s="60"/>
      <c r="X70" s="142">
        <f t="shared" si="15"/>
        <v>0</v>
      </c>
    </row>
    <row r="71" spans="1:24" hidden="1" outlineLevel="1" x14ac:dyDescent="0.45">
      <c r="A71" s="4">
        <f t="shared" si="16"/>
        <v>68</v>
      </c>
      <c r="B71" s="39">
        <v>0</v>
      </c>
      <c r="C71" s="114">
        <v>0</v>
      </c>
      <c r="D71" s="115">
        <v>0</v>
      </c>
      <c r="E71" s="153">
        <v>0</v>
      </c>
      <c r="F71" s="97">
        <f t="shared" si="14"/>
        <v>0</v>
      </c>
      <c r="H71" s="105">
        <f t="shared" si="12"/>
        <v>0</v>
      </c>
      <c r="I71" s="149"/>
      <c r="J71" s="313"/>
      <c r="K71" s="150"/>
      <c r="L71" s="150"/>
      <c r="M71" s="150"/>
      <c r="N71" s="149"/>
      <c r="O71" s="150"/>
      <c r="P71" s="150"/>
      <c r="Q71" s="150"/>
      <c r="R71" s="150"/>
      <c r="S71" s="150"/>
      <c r="T71" s="150"/>
      <c r="U71" s="150"/>
      <c r="V71" s="151"/>
      <c r="W71" s="151"/>
      <c r="X71" s="143">
        <f t="shared" si="15"/>
        <v>0</v>
      </c>
    </row>
    <row r="72" spans="1:24" hidden="1" outlineLevel="1" x14ac:dyDescent="0.45">
      <c r="A72" s="4">
        <f t="shared" si="16"/>
        <v>69</v>
      </c>
      <c r="B72" s="39">
        <v>0</v>
      </c>
      <c r="C72" s="114">
        <v>0</v>
      </c>
      <c r="D72" s="115">
        <v>0</v>
      </c>
      <c r="E72" s="153">
        <v>0</v>
      </c>
      <c r="F72" s="97">
        <f t="shared" si="14"/>
        <v>0</v>
      </c>
      <c r="H72" s="105">
        <f t="shared" si="12"/>
        <v>0</v>
      </c>
      <c r="I72" s="149"/>
      <c r="J72" s="313"/>
      <c r="K72" s="150"/>
      <c r="L72" s="150"/>
      <c r="M72" s="150"/>
      <c r="N72" s="149"/>
      <c r="O72" s="150"/>
      <c r="P72" s="150"/>
      <c r="Q72" s="150"/>
      <c r="R72" s="150"/>
      <c r="S72" s="150"/>
      <c r="T72" s="150"/>
      <c r="U72" s="150"/>
      <c r="V72" s="151"/>
      <c r="W72" s="151"/>
      <c r="X72" s="143">
        <f t="shared" si="15"/>
        <v>0</v>
      </c>
    </row>
    <row r="73" spans="1:24" hidden="1" outlineLevel="1" x14ac:dyDescent="0.45">
      <c r="A73" s="4">
        <f t="shared" si="16"/>
        <v>70</v>
      </c>
      <c r="B73" s="39">
        <v>0</v>
      </c>
      <c r="C73" s="114">
        <v>0</v>
      </c>
      <c r="D73" s="115">
        <v>0</v>
      </c>
      <c r="E73" s="153">
        <v>0</v>
      </c>
      <c r="F73" s="97">
        <f t="shared" si="14"/>
        <v>0</v>
      </c>
      <c r="H73" s="105">
        <f t="shared" si="12"/>
        <v>0</v>
      </c>
      <c r="I73" s="149"/>
      <c r="J73" s="313"/>
      <c r="K73" s="150"/>
      <c r="L73" s="150"/>
      <c r="M73" s="150"/>
      <c r="N73" s="149"/>
      <c r="O73" s="150"/>
      <c r="P73" s="150"/>
      <c r="Q73" s="150"/>
      <c r="R73" s="150"/>
      <c r="S73" s="150"/>
      <c r="T73" s="150"/>
      <c r="U73" s="150"/>
      <c r="V73" s="151"/>
      <c r="W73" s="151"/>
      <c r="X73" s="143">
        <f t="shared" si="15"/>
        <v>0</v>
      </c>
    </row>
    <row r="74" spans="1:24" hidden="1" outlineLevel="1" x14ac:dyDescent="0.45">
      <c r="A74" s="4">
        <f t="shared" si="16"/>
        <v>71</v>
      </c>
      <c r="B74" s="39">
        <v>0</v>
      </c>
      <c r="C74" s="114">
        <v>0</v>
      </c>
      <c r="D74" s="115">
        <v>0</v>
      </c>
      <c r="E74" s="153">
        <v>0</v>
      </c>
      <c r="F74" s="97">
        <f t="shared" si="14"/>
        <v>0</v>
      </c>
      <c r="H74" s="105">
        <f t="shared" si="12"/>
        <v>0</v>
      </c>
      <c r="I74" s="149"/>
      <c r="J74" s="313"/>
      <c r="K74" s="150"/>
      <c r="L74" s="150"/>
      <c r="M74" s="150"/>
      <c r="N74" s="149"/>
      <c r="O74" s="150"/>
      <c r="P74" s="150"/>
      <c r="Q74" s="150"/>
      <c r="R74" s="150"/>
      <c r="S74" s="150"/>
      <c r="T74" s="150"/>
      <c r="U74" s="150"/>
      <c r="V74" s="151"/>
      <c r="W74" s="151"/>
      <c r="X74" s="143">
        <f t="shared" si="15"/>
        <v>0</v>
      </c>
    </row>
    <row r="75" spans="1:24" hidden="1" outlineLevel="1" x14ac:dyDescent="0.45">
      <c r="A75" s="3">
        <f t="shared" si="16"/>
        <v>72</v>
      </c>
      <c r="B75" s="39">
        <v>0</v>
      </c>
      <c r="C75" s="112">
        <v>0</v>
      </c>
      <c r="D75" s="113">
        <v>0</v>
      </c>
      <c r="E75" s="153">
        <v>0</v>
      </c>
      <c r="F75" s="97">
        <f t="shared" si="14"/>
        <v>0</v>
      </c>
      <c r="H75" s="104">
        <f t="shared" si="12"/>
        <v>0</v>
      </c>
      <c r="I75" s="147"/>
      <c r="J75" s="312"/>
      <c r="K75" s="148"/>
      <c r="L75" s="148"/>
      <c r="M75" s="148"/>
      <c r="N75" s="147"/>
      <c r="O75" s="148"/>
      <c r="P75" s="148"/>
      <c r="Q75" s="148"/>
      <c r="R75" s="148"/>
      <c r="S75" s="148"/>
      <c r="T75" s="148"/>
      <c r="U75" s="148"/>
      <c r="V75" s="60"/>
      <c r="W75" s="60"/>
      <c r="X75" s="142">
        <f t="shared" si="15"/>
        <v>0</v>
      </c>
    </row>
    <row r="76" spans="1:24" hidden="1" outlineLevel="1" x14ac:dyDescent="0.45">
      <c r="A76" s="4">
        <f t="shared" si="16"/>
        <v>73</v>
      </c>
      <c r="B76" s="39">
        <v>0</v>
      </c>
      <c r="C76" s="114">
        <v>0</v>
      </c>
      <c r="D76" s="115">
        <v>0</v>
      </c>
      <c r="E76" s="153">
        <v>0</v>
      </c>
      <c r="F76" s="97">
        <f t="shared" si="14"/>
        <v>0</v>
      </c>
      <c r="H76" s="105">
        <f t="shared" si="12"/>
        <v>0</v>
      </c>
      <c r="I76" s="149"/>
      <c r="J76" s="313"/>
      <c r="K76" s="150"/>
      <c r="L76" s="150"/>
      <c r="M76" s="150"/>
      <c r="N76" s="149"/>
      <c r="O76" s="150"/>
      <c r="P76" s="150"/>
      <c r="Q76" s="150"/>
      <c r="R76" s="150"/>
      <c r="S76" s="150"/>
      <c r="T76" s="150"/>
      <c r="U76" s="150"/>
      <c r="V76" s="151"/>
      <c r="W76" s="151"/>
      <c r="X76" s="143">
        <f t="shared" si="15"/>
        <v>0</v>
      </c>
    </row>
    <row r="77" spans="1:24" hidden="1" outlineLevel="1" x14ac:dyDescent="0.45">
      <c r="A77" s="4">
        <f t="shared" si="16"/>
        <v>74</v>
      </c>
      <c r="B77" s="39">
        <v>0</v>
      </c>
      <c r="C77" s="114">
        <v>0</v>
      </c>
      <c r="D77" s="115">
        <v>0</v>
      </c>
      <c r="E77" s="153">
        <v>0</v>
      </c>
      <c r="F77" s="97">
        <f t="shared" si="14"/>
        <v>0</v>
      </c>
      <c r="H77" s="105">
        <f t="shared" si="12"/>
        <v>0</v>
      </c>
      <c r="I77" s="149"/>
      <c r="J77" s="313"/>
      <c r="K77" s="150"/>
      <c r="L77" s="150"/>
      <c r="M77" s="150"/>
      <c r="N77" s="149"/>
      <c r="O77" s="150"/>
      <c r="P77" s="150"/>
      <c r="Q77" s="150"/>
      <c r="R77" s="150"/>
      <c r="S77" s="150"/>
      <c r="T77" s="150"/>
      <c r="U77" s="150"/>
      <c r="V77" s="151"/>
      <c r="W77" s="151"/>
      <c r="X77" s="143">
        <f t="shared" si="15"/>
        <v>0</v>
      </c>
    </row>
    <row r="78" spans="1:24" collapsed="1" x14ac:dyDescent="0.45">
      <c r="A78" s="81">
        <f t="shared" si="16"/>
        <v>75</v>
      </c>
      <c r="B78" s="100" t="s">
        <v>150</v>
      </c>
      <c r="C78" s="106">
        <f>+SUM(C18:C77)</f>
        <v>0</v>
      </c>
      <c r="D78" s="107">
        <f t="shared" ref="D78:E78" si="17">+SUM(D18:D77)</f>
        <v>0</v>
      </c>
      <c r="E78" s="155">
        <f t="shared" si="17"/>
        <v>0</v>
      </c>
      <c r="F78" s="98">
        <f t="shared" si="14"/>
        <v>0</v>
      </c>
      <c r="H78" s="108">
        <f>+SUM(H18:H77)</f>
        <v>0</v>
      </c>
      <c r="I78" s="308"/>
      <c r="J78" s="314">
        <f t="shared" ref="J78:N78" si="18">+SUM(J18:J77)</f>
        <v>0</v>
      </c>
      <c r="K78" s="132">
        <f t="shared" si="18"/>
        <v>0</v>
      </c>
      <c r="L78" s="132">
        <f t="shared" si="18"/>
        <v>0</v>
      </c>
      <c r="M78" s="132">
        <f t="shared" si="18"/>
        <v>0</v>
      </c>
      <c r="N78" s="127">
        <f t="shared" si="18"/>
        <v>0</v>
      </c>
      <c r="O78" s="132">
        <f t="shared" ref="O78:W78" si="19">+SUM(O18:O77)</f>
        <v>0</v>
      </c>
      <c r="P78" s="132">
        <f t="shared" si="19"/>
        <v>0</v>
      </c>
      <c r="Q78" s="132">
        <f t="shared" si="19"/>
        <v>0</v>
      </c>
      <c r="R78" s="132">
        <f t="shared" si="19"/>
        <v>0</v>
      </c>
      <c r="S78" s="132">
        <f t="shared" si="19"/>
        <v>0</v>
      </c>
      <c r="T78" s="132">
        <f t="shared" si="19"/>
        <v>0</v>
      </c>
      <c r="U78" s="132">
        <f t="shared" si="19"/>
        <v>0</v>
      </c>
      <c r="V78" s="137">
        <f t="shared" si="19"/>
        <v>0</v>
      </c>
      <c r="W78" s="137">
        <f t="shared" si="19"/>
        <v>0</v>
      </c>
      <c r="X78" s="144">
        <f t="shared" si="15"/>
        <v>0</v>
      </c>
    </row>
    <row r="79" spans="1:24" x14ac:dyDescent="0.45">
      <c r="A79" s="3">
        <f t="shared" si="16"/>
        <v>76</v>
      </c>
      <c r="B79" s="38" t="s">
        <v>151</v>
      </c>
      <c r="C79" s="112">
        <v>0</v>
      </c>
      <c r="D79" s="113">
        <v>0</v>
      </c>
      <c r="E79" s="153">
        <v>0</v>
      </c>
      <c r="F79" s="97">
        <f t="shared" si="14"/>
        <v>0</v>
      </c>
      <c r="H79" s="104">
        <f t="shared" ref="H79:H88" si="20">+C79-D79</f>
        <v>0</v>
      </c>
      <c r="I79" s="147"/>
      <c r="J79" s="312"/>
      <c r="K79" s="148"/>
      <c r="L79" s="148"/>
      <c r="M79" s="148"/>
      <c r="N79" s="147"/>
      <c r="O79" s="148"/>
      <c r="P79" s="148"/>
      <c r="Q79" s="148"/>
      <c r="R79" s="148"/>
      <c r="S79" s="148"/>
      <c r="T79" s="148"/>
      <c r="U79" s="148"/>
      <c r="V79" s="60"/>
      <c r="W79" s="60"/>
      <c r="X79" s="142">
        <f t="shared" si="15"/>
        <v>0</v>
      </c>
    </row>
    <row r="80" spans="1:24" x14ac:dyDescent="0.45">
      <c r="A80" s="3">
        <f t="shared" si="16"/>
        <v>77</v>
      </c>
      <c r="B80" s="38" t="s">
        <v>152</v>
      </c>
      <c r="C80" s="112">
        <v>0</v>
      </c>
      <c r="D80" s="113">
        <v>0</v>
      </c>
      <c r="E80" s="153">
        <v>0</v>
      </c>
      <c r="F80" s="97">
        <f t="shared" si="14"/>
        <v>0</v>
      </c>
      <c r="H80" s="104">
        <f t="shared" si="20"/>
        <v>0</v>
      </c>
      <c r="I80" s="147"/>
      <c r="J80" s="312"/>
      <c r="K80" s="148"/>
      <c r="L80" s="148"/>
      <c r="M80" s="148"/>
      <c r="N80" s="147"/>
      <c r="O80" s="148"/>
      <c r="P80" s="148"/>
      <c r="Q80" s="148"/>
      <c r="R80" s="148"/>
      <c r="S80" s="148"/>
      <c r="T80" s="148"/>
      <c r="U80" s="148"/>
      <c r="V80" s="60"/>
      <c r="W80" s="60"/>
      <c r="X80" s="142">
        <f t="shared" si="15"/>
        <v>0</v>
      </c>
    </row>
    <row r="81" spans="1:24" x14ac:dyDescent="0.45">
      <c r="A81" s="3">
        <f t="shared" si="16"/>
        <v>78</v>
      </c>
      <c r="B81" s="38">
        <v>0</v>
      </c>
      <c r="C81" s="112">
        <v>0</v>
      </c>
      <c r="D81" s="113">
        <v>0</v>
      </c>
      <c r="E81" s="153">
        <v>0</v>
      </c>
      <c r="F81" s="97">
        <f t="shared" si="14"/>
        <v>0</v>
      </c>
      <c r="H81" s="104">
        <f t="shared" si="20"/>
        <v>0</v>
      </c>
      <c r="I81" s="147"/>
      <c r="J81" s="312"/>
      <c r="K81" s="148"/>
      <c r="L81" s="148"/>
      <c r="M81" s="148"/>
      <c r="N81" s="147"/>
      <c r="O81" s="148"/>
      <c r="P81" s="148"/>
      <c r="Q81" s="148"/>
      <c r="R81" s="148"/>
      <c r="S81" s="148"/>
      <c r="T81" s="148"/>
      <c r="U81" s="148"/>
      <c r="V81" s="60"/>
      <c r="W81" s="60"/>
      <c r="X81" s="142">
        <f t="shared" si="15"/>
        <v>0</v>
      </c>
    </row>
    <row r="82" spans="1:24" x14ac:dyDescent="0.45">
      <c r="A82" s="3">
        <f t="shared" si="16"/>
        <v>79</v>
      </c>
      <c r="B82" s="38">
        <v>0</v>
      </c>
      <c r="C82" s="112">
        <v>0</v>
      </c>
      <c r="D82" s="113">
        <v>0</v>
      </c>
      <c r="E82" s="153">
        <v>0</v>
      </c>
      <c r="F82" s="97">
        <f t="shared" si="14"/>
        <v>0</v>
      </c>
      <c r="H82" s="104">
        <f t="shared" si="20"/>
        <v>0</v>
      </c>
      <c r="I82" s="147"/>
      <c r="J82" s="312"/>
      <c r="K82" s="148"/>
      <c r="L82" s="148"/>
      <c r="M82" s="148"/>
      <c r="N82" s="147"/>
      <c r="O82" s="148"/>
      <c r="P82" s="148"/>
      <c r="Q82" s="148"/>
      <c r="R82" s="148"/>
      <c r="S82" s="148"/>
      <c r="T82" s="148"/>
      <c r="U82" s="148"/>
      <c r="V82" s="60"/>
      <c r="W82" s="60"/>
      <c r="X82" s="142">
        <f t="shared" si="15"/>
        <v>0</v>
      </c>
    </row>
    <row r="83" spans="1:24" x14ac:dyDescent="0.45">
      <c r="A83" s="3">
        <f t="shared" si="16"/>
        <v>80</v>
      </c>
      <c r="B83" s="38">
        <v>0</v>
      </c>
      <c r="C83" s="112">
        <v>0</v>
      </c>
      <c r="D83" s="113">
        <v>0</v>
      </c>
      <c r="E83" s="153">
        <v>0</v>
      </c>
      <c r="F83" s="97">
        <f t="shared" si="14"/>
        <v>0</v>
      </c>
      <c r="H83" s="104">
        <f t="shared" si="20"/>
        <v>0</v>
      </c>
      <c r="I83" s="147"/>
      <c r="J83" s="312"/>
      <c r="K83" s="148"/>
      <c r="L83" s="148"/>
      <c r="M83" s="148"/>
      <c r="N83" s="147"/>
      <c r="O83" s="148"/>
      <c r="P83" s="148"/>
      <c r="Q83" s="148"/>
      <c r="R83" s="148"/>
      <c r="S83" s="148"/>
      <c r="T83" s="148"/>
      <c r="U83" s="148"/>
      <c r="V83" s="60"/>
      <c r="W83" s="60"/>
      <c r="X83" s="142">
        <f t="shared" si="15"/>
        <v>0</v>
      </c>
    </row>
    <row r="84" spans="1:24" hidden="1" outlineLevel="1" x14ac:dyDescent="0.45">
      <c r="A84" s="3">
        <f t="shared" si="16"/>
        <v>81</v>
      </c>
      <c r="B84" s="38">
        <v>0</v>
      </c>
      <c r="C84" s="112">
        <v>0</v>
      </c>
      <c r="D84" s="113">
        <v>0</v>
      </c>
      <c r="E84" s="153">
        <v>0</v>
      </c>
      <c r="F84" s="97">
        <f t="shared" si="14"/>
        <v>0</v>
      </c>
      <c r="H84" s="104">
        <f t="shared" si="20"/>
        <v>0</v>
      </c>
      <c r="I84" s="147"/>
      <c r="J84" s="312"/>
      <c r="K84" s="148"/>
      <c r="L84" s="148"/>
      <c r="M84" s="148"/>
      <c r="N84" s="147"/>
      <c r="O84" s="148"/>
      <c r="P84" s="148"/>
      <c r="Q84" s="148"/>
      <c r="R84" s="148"/>
      <c r="S84" s="148"/>
      <c r="T84" s="148"/>
      <c r="U84" s="148"/>
      <c r="V84" s="60"/>
      <c r="W84" s="60"/>
      <c r="X84" s="142">
        <f t="shared" si="15"/>
        <v>0</v>
      </c>
    </row>
    <row r="85" spans="1:24" hidden="1" outlineLevel="1" x14ac:dyDescent="0.45">
      <c r="A85" s="3">
        <f t="shared" si="16"/>
        <v>82</v>
      </c>
      <c r="B85" s="38">
        <v>0</v>
      </c>
      <c r="C85" s="112">
        <v>0</v>
      </c>
      <c r="D85" s="113">
        <v>0</v>
      </c>
      <c r="E85" s="153">
        <v>0</v>
      </c>
      <c r="F85" s="97">
        <f t="shared" si="14"/>
        <v>0</v>
      </c>
      <c r="H85" s="104">
        <f t="shared" si="20"/>
        <v>0</v>
      </c>
      <c r="I85" s="147"/>
      <c r="J85" s="312"/>
      <c r="K85" s="148"/>
      <c r="L85" s="148"/>
      <c r="M85" s="148"/>
      <c r="N85" s="147"/>
      <c r="O85" s="148"/>
      <c r="P85" s="148"/>
      <c r="Q85" s="148"/>
      <c r="R85" s="148"/>
      <c r="S85" s="148"/>
      <c r="T85" s="148"/>
      <c r="U85" s="148"/>
      <c r="V85" s="60"/>
      <c r="W85" s="60"/>
      <c r="X85" s="142">
        <f t="shared" si="15"/>
        <v>0</v>
      </c>
    </row>
    <row r="86" spans="1:24" hidden="1" outlineLevel="1" x14ac:dyDescent="0.45">
      <c r="A86" s="3">
        <f t="shared" si="16"/>
        <v>83</v>
      </c>
      <c r="B86" s="38">
        <v>0</v>
      </c>
      <c r="C86" s="112">
        <v>0</v>
      </c>
      <c r="D86" s="113">
        <v>0</v>
      </c>
      <c r="E86" s="153">
        <v>0</v>
      </c>
      <c r="F86" s="97">
        <f t="shared" si="14"/>
        <v>0</v>
      </c>
      <c r="H86" s="104">
        <f t="shared" si="20"/>
        <v>0</v>
      </c>
      <c r="I86" s="147"/>
      <c r="J86" s="312"/>
      <c r="K86" s="148"/>
      <c r="L86" s="148"/>
      <c r="M86" s="148"/>
      <c r="N86" s="147"/>
      <c r="O86" s="148"/>
      <c r="P86" s="148"/>
      <c r="Q86" s="148"/>
      <c r="R86" s="148"/>
      <c r="S86" s="148"/>
      <c r="T86" s="148"/>
      <c r="U86" s="148"/>
      <c r="V86" s="60"/>
      <c r="W86" s="60"/>
      <c r="X86" s="142">
        <f t="shared" si="15"/>
        <v>0</v>
      </c>
    </row>
    <row r="87" spans="1:24" hidden="1" outlineLevel="1" x14ac:dyDescent="0.45">
      <c r="A87" s="3">
        <f t="shared" si="16"/>
        <v>84</v>
      </c>
      <c r="B87" s="38">
        <v>0</v>
      </c>
      <c r="C87" s="112">
        <v>0</v>
      </c>
      <c r="D87" s="113">
        <v>0</v>
      </c>
      <c r="E87" s="153">
        <v>0</v>
      </c>
      <c r="F87" s="97">
        <f t="shared" si="14"/>
        <v>0</v>
      </c>
      <c r="H87" s="104">
        <f t="shared" si="20"/>
        <v>0</v>
      </c>
      <c r="I87" s="147"/>
      <c r="J87" s="312"/>
      <c r="K87" s="148"/>
      <c r="L87" s="148"/>
      <c r="M87" s="148"/>
      <c r="N87" s="147"/>
      <c r="O87" s="148"/>
      <c r="P87" s="148"/>
      <c r="Q87" s="148"/>
      <c r="R87" s="148"/>
      <c r="S87" s="148"/>
      <c r="T87" s="148"/>
      <c r="U87" s="148"/>
      <c r="V87" s="60"/>
      <c r="W87" s="60"/>
      <c r="X87" s="142">
        <f t="shared" si="15"/>
        <v>0</v>
      </c>
    </row>
    <row r="88" spans="1:24" hidden="1" outlineLevel="1" x14ac:dyDescent="0.45">
      <c r="A88" s="3">
        <f t="shared" si="16"/>
        <v>85</v>
      </c>
      <c r="B88" s="38">
        <v>0</v>
      </c>
      <c r="C88" s="112">
        <v>0</v>
      </c>
      <c r="D88" s="113">
        <v>0</v>
      </c>
      <c r="E88" s="153">
        <v>0</v>
      </c>
      <c r="F88" s="97">
        <f t="shared" si="14"/>
        <v>0</v>
      </c>
      <c r="H88" s="104">
        <f t="shared" si="20"/>
        <v>0</v>
      </c>
      <c r="I88" s="147"/>
      <c r="J88" s="312"/>
      <c r="K88" s="148"/>
      <c r="L88" s="148"/>
      <c r="M88" s="148"/>
      <c r="N88" s="147"/>
      <c r="O88" s="148"/>
      <c r="P88" s="148"/>
      <c r="Q88" s="148"/>
      <c r="R88" s="148"/>
      <c r="S88" s="148"/>
      <c r="T88" s="148"/>
      <c r="U88" s="148"/>
      <c r="V88" s="60"/>
      <c r="W88" s="60"/>
      <c r="X88" s="142">
        <f t="shared" si="15"/>
        <v>0</v>
      </c>
    </row>
    <row r="89" spans="1:24" collapsed="1" x14ac:dyDescent="0.45">
      <c r="A89" s="81">
        <f t="shared" si="16"/>
        <v>86</v>
      </c>
      <c r="B89" s="100" t="s">
        <v>153</v>
      </c>
      <c r="C89" s="106">
        <f>+SUM(C79:C88)</f>
        <v>0</v>
      </c>
      <c r="D89" s="107">
        <f t="shared" ref="D89:E89" si="21">+SUM(D79:D88)</f>
        <v>0</v>
      </c>
      <c r="E89" s="155">
        <f t="shared" si="21"/>
        <v>0</v>
      </c>
      <c r="F89" s="98">
        <f t="shared" si="14"/>
        <v>0</v>
      </c>
      <c r="H89" s="111">
        <f>+SUM(H79:H88)</f>
        <v>0</v>
      </c>
      <c r="I89" s="309"/>
      <c r="J89" s="315">
        <f t="shared" ref="J89:N89" si="22">+SUM(J79:J88)</f>
        <v>0</v>
      </c>
      <c r="K89" s="133">
        <f t="shared" si="22"/>
        <v>0</v>
      </c>
      <c r="L89" s="133">
        <f t="shared" si="22"/>
        <v>0</v>
      </c>
      <c r="M89" s="133">
        <f t="shared" si="22"/>
        <v>0</v>
      </c>
      <c r="N89" s="128">
        <f t="shared" si="22"/>
        <v>0</v>
      </c>
      <c r="O89" s="133">
        <f t="shared" ref="O89:W89" si="23">+SUM(O79:O88)</f>
        <v>0</v>
      </c>
      <c r="P89" s="133">
        <f t="shared" si="23"/>
        <v>0</v>
      </c>
      <c r="Q89" s="133">
        <f t="shared" si="23"/>
        <v>0</v>
      </c>
      <c r="R89" s="133">
        <f t="shared" si="23"/>
        <v>0</v>
      </c>
      <c r="S89" s="133">
        <f t="shared" si="23"/>
        <v>0</v>
      </c>
      <c r="T89" s="133">
        <f t="shared" si="23"/>
        <v>0</v>
      </c>
      <c r="U89" s="133">
        <f t="shared" si="23"/>
        <v>0</v>
      </c>
      <c r="V89" s="138">
        <f t="shared" si="23"/>
        <v>0</v>
      </c>
      <c r="W89" s="138">
        <f t="shared" si="23"/>
        <v>0</v>
      </c>
      <c r="X89" s="145">
        <f t="shared" si="15"/>
        <v>0</v>
      </c>
    </row>
    <row r="90" spans="1:24" x14ac:dyDescent="0.45">
      <c r="A90" s="81">
        <f t="shared" si="16"/>
        <v>87</v>
      </c>
      <c r="B90" s="100" t="s">
        <v>154</v>
      </c>
      <c r="C90" s="106">
        <f>+C89+C78+C17+C13</f>
        <v>0</v>
      </c>
      <c r="D90" s="107">
        <f t="shared" ref="D90:E90" si="24">+D89+D78+D17+D13</f>
        <v>0</v>
      </c>
      <c r="E90" s="155">
        <f t="shared" si="24"/>
        <v>0</v>
      </c>
      <c r="F90" s="98">
        <f t="shared" si="14"/>
        <v>0</v>
      </c>
      <c r="H90" s="111">
        <f>+H89+H78+H17+H13</f>
        <v>0</v>
      </c>
      <c r="I90" s="309"/>
      <c r="J90" s="315">
        <f t="shared" ref="J90:N90" si="25">+J89+J78+J17+J13</f>
        <v>0</v>
      </c>
      <c r="K90" s="133">
        <f t="shared" si="25"/>
        <v>0</v>
      </c>
      <c r="L90" s="133">
        <f t="shared" si="25"/>
        <v>0</v>
      </c>
      <c r="M90" s="133">
        <f t="shared" si="25"/>
        <v>0</v>
      </c>
      <c r="N90" s="128">
        <f t="shared" si="25"/>
        <v>0</v>
      </c>
      <c r="O90" s="133">
        <f t="shared" ref="O90:W90" si="26">+O89+O78+O17+O13</f>
        <v>0</v>
      </c>
      <c r="P90" s="133">
        <f t="shared" si="26"/>
        <v>0</v>
      </c>
      <c r="Q90" s="133">
        <f t="shared" si="26"/>
        <v>0</v>
      </c>
      <c r="R90" s="133">
        <f t="shared" si="26"/>
        <v>0</v>
      </c>
      <c r="S90" s="133">
        <f t="shared" si="26"/>
        <v>0</v>
      </c>
      <c r="T90" s="133">
        <f t="shared" si="26"/>
        <v>0</v>
      </c>
      <c r="U90" s="133">
        <f t="shared" si="26"/>
        <v>0</v>
      </c>
      <c r="V90" s="138">
        <f t="shared" si="26"/>
        <v>0</v>
      </c>
      <c r="W90" s="138">
        <f t="shared" si="26"/>
        <v>0</v>
      </c>
      <c r="X90" s="145">
        <f t="shared" si="15"/>
        <v>0</v>
      </c>
    </row>
    <row r="91" spans="1:24" ht="14.65" thickBot="1" x14ac:dyDescent="0.5">
      <c r="A91" s="85">
        <f t="shared" si="16"/>
        <v>88</v>
      </c>
      <c r="B91" s="101" t="s">
        <v>155</v>
      </c>
      <c r="C91" s="116">
        <f>+C90+C9</f>
        <v>0</v>
      </c>
      <c r="D91" s="117">
        <f>+D90+D9</f>
        <v>0</v>
      </c>
      <c r="E91" s="156">
        <f>+E90+E9</f>
        <v>0</v>
      </c>
      <c r="F91" s="99">
        <f t="shared" si="14"/>
        <v>0</v>
      </c>
      <c r="H91" s="118">
        <f>+H90+H9</f>
        <v>0</v>
      </c>
      <c r="I91" s="309"/>
      <c r="J91" s="316">
        <f t="shared" ref="J91:N91" si="27">+J90+J9</f>
        <v>0</v>
      </c>
      <c r="K91" s="134">
        <f t="shared" si="27"/>
        <v>0</v>
      </c>
      <c r="L91" s="134">
        <f t="shared" si="27"/>
        <v>0</v>
      </c>
      <c r="M91" s="134">
        <f t="shared" si="27"/>
        <v>0</v>
      </c>
      <c r="N91" s="129">
        <f t="shared" si="27"/>
        <v>0</v>
      </c>
      <c r="O91" s="134">
        <f t="shared" ref="O91:W91" si="28">+O90+O9</f>
        <v>0</v>
      </c>
      <c r="P91" s="134">
        <f t="shared" si="28"/>
        <v>0</v>
      </c>
      <c r="Q91" s="134">
        <f t="shared" si="28"/>
        <v>0</v>
      </c>
      <c r="R91" s="134">
        <f t="shared" si="28"/>
        <v>0</v>
      </c>
      <c r="S91" s="134">
        <f t="shared" si="28"/>
        <v>0</v>
      </c>
      <c r="T91" s="134">
        <f t="shared" si="28"/>
        <v>0</v>
      </c>
      <c r="U91" s="134">
        <f t="shared" si="28"/>
        <v>0</v>
      </c>
      <c r="V91" s="139">
        <f t="shared" si="28"/>
        <v>0</v>
      </c>
      <c r="W91" s="139">
        <f t="shared" si="28"/>
        <v>0</v>
      </c>
      <c r="X91" s="146">
        <f t="shared" si="15"/>
        <v>0</v>
      </c>
    </row>
    <row r="93" spans="1:24" ht="14.65" thickBot="1" x14ac:dyDescent="0.5"/>
    <row r="94" spans="1:24" x14ac:dyDescent="0.45">
      <c r="B94" s="328" t="s">
        <v>30</v>
      </c>
      <c r="C94" s="329"/>
      <c r="D94" s="329"/>
      <c r="E94" s="329"/>
      <c r="F94" s="329"/>
      <c r="G94" s="329"/>
      <c r="H94" s="330"/>
      <c r="I94" s="304"/>
    </row>
    <row r="95" spans="1:24" ht="129" customHeight="1" thickBot="1" x14ac:dyDescent="0.5">
      <c r="B95" s="325" t="s">
        <v>156</v>
      </c>
      <c r="C95" s="338"/>
      <c r="D95" s="338"/>
      <c r="E95" s="339"/>
      <c r="F95" s="340"/>
      <c r="G95" s="340"/>
      <c r="H95" s="341"/>
      <c r="I95" s="241"/>
    </row>
  </sheetData>
  <mergeCells count="5">
    <mergeCell ref="N1:W1"/>
    <mergeCell ref="A1:F1"/>
    <mergeCell ref="B94:H94"/>
    <mergeCell ref="B95:H95"/>
    <mergeCell ref="J1:M1"/>
  </mergeCells>
  <phoneticPr fontId="9" type="noConversion"/>
  <pageMargins left="0.70866141732283472" right="0.70866141732283472" top="0.78740157480314965" bottom="0.78740157480314965" header="0.31496062992125984" footer="0.31496062992125984"/>
  <pageSetup paperSize="9" scale="54" orientation="landscape"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28AAE-B259-4B84-8A92-253C244EFEB2}">
  <dimension ref="A1:V48"/>
  <sheetViews>
    <sheetView showGridLines="0" showZeros="0" zoomScaleNormal="100" workbookViewId="0">
      <selection activeCell="K11" sqref="A3:K11"/>
    </sheetView>
  </sheetViews>
  <sheetFormatPr baseColWidth="10" defaultColWidth="11.59765625" defaultRowHeight="14.25" outlineLevelCol="1" x14ac:dyDescent="0.45"/>
  <cols>
    <col min="1" max="1" width="5.59765625" style="1" bestFit="1" customWidth="1"/>
    <col min="2" max="2" width="22.265625" style="1" customWidth="1"/>
    <col min="3" max="3" width="11.59765625" style="1"/>
    <col min="4" max="4" width="13.73046875" style="1" customWidth="1"/>
    <col min="5" max="5" width="16.73046875" style="1" customWidth="1"/>
    <col min="6" max="6" width="15.265625" style="1" customWidth="1"/>
    <col min="7" max="7" width="10.265625" style="1" customWidth="1"/>
    <col min="8" max="21" width="10.73046875" customWidth="1" outlineLevel="1"/>
    <col min="22" max="22" width="10" style="2" customWidth="1" outlineLevel="1"/>
    <col min="23" max="16384" width="11.59765625" style="1"/>
  </cols>
  <sheetData>
    <row r="1" spans="1:22" x14ac:dyDescent="0.45">
      <c r="A1" s="342" t="s">
        <v>69</v>
      </c>
      <c r="B1" s="343"/>
      <c r="C1" s="343"/>
      <c r="D1" s="343"/>
      <c r="E1" s="343"/>
      <c r="F1" s="344"/>
      <c r="H1" s="350" t="s">
        <v>217</v>
      </c>
      <c r="I1" s="351"/>
      <c r="J1" s="351"/>
      <c r="K1" s="351"/>
      <c r="L1" s="350" t="s">
        <v>183</v>
      </c>
      <c r="M1" s="351"/>
      <c r="N1" s="351"/>
      <c r="O1" s="351"/>
      <c r="P1" s="351"/>
      <c r="Q1" s="351"/>
      <c r="R1" s="351"/>
      <c r="S1" s="351"/>
      <c r="T1" s="352"/>
      <c r="U1" s="352"/>
      <c r="V1" s="17"/>
    </row>
    <row r="2" spans="1:22" ht="46.5" x14ac:dyDescent="0.45">
      <c r="A2" s="31"/>
      <c r="B2" s="21"/>
      <c r="C2" s="32"/>
      <c r="D2" s="33">
        <f>+Stammdaten!C2</f>
        <v>45839</v>
      </c>
      <c r="E2" s="34">
        <f>+Stammdaten!D2</f>
        <v>46203</v>
      </c>
      <c r="F2" s="35" t="s">
        <v>182</v>
      </c>
      <c r="H2" s="125" t="str">
        <f>+Mitarbeiter!J2</f>
        <v>Trockung/ Lagerung</v>
      </c>
      <c r="I2" s="130" t="str">
        <f>+Mitarbeiter!K2</f>
        <v>Werkstatt</v>
      </c>
      <c r="J2" s="130" t="str">
        <f>+Mitarbeiter!L2</f>
        <v>Gbd. Unterhaltung</v>
      </c>
      <c r="K2" s="130" t="str">
        <f>+Mitarbeiter!M2</f>
        <v>Privat</v>
      </c>
      <c r="L2" s="125" t="str">
        <f>+Stammdaten!C13</f>
        <v>Ackerbau / Marktfrucht</v>
      </c>
      <c r="M2" s="130" t="str">
        <f>+Stammdaten!C14</f>
        <v>Forst</v>
      </c>
      <c r="N2" s="130" t="str">
        <f>+Stammdaten!C15</f>
        <v>Vermietung und Verpachtung (V+V)</v>
      </c>
      <c r="O2" s="130" t="str">
        <f>+Stammdaten!C16</f>
        <v>Schweinemast</v>
      </c>
      <c r="P2" s="130" t="str">
        <f>+Stammdaten!C17</f>
        <v>Milchproduktion</v>
      </c>
      <c r="Q2" s="130" t="str">
        <f>+Stammdaten!C18</f>
        <v>Grünland</v>
      </c>
      <c r="R2" s="130" t="str">
        <f>+Stammdaten!C19</f>
        <v>Betriebszweig 7</v>
      </c>
      <c r="S2" s="130">
        <f>+Stammdaten!C20</f>
        <v>0</v>
      </c>
      <c r="T2" s="135">
        <f>+Stammdaten!C21</f>
        <v>0</v>
      </c>
      <c r="U2" s="135">
        <f>+Stammdaten!C22</f>
        <v>0</v>
      </c>
      <c r="V2" s="140" t="s">
        <v>89</v>
      </c>
    </row>
    <row r="3" spans="1:22" ht="27.6" customHeight="1" x14ac:dyDescent="0.45">
      <c r="A3" s="23" t="s">
        <v>0</v>
      </c>
      <c r="B3" s="243" t="s">
        <v>72</v>
      </c>
      <c r="C3" s="24" t="s">
        <v>73</v>
      </c>
      <c r="D3" s="25" t="s">
        <v>74</v>
      </c>
      <c r="E3" s="36" t="s">
        <v>74</v>
      </c>
      <c r="F3" s="26" t="s">
        <v>75</v>
      </c>
      <c r="H3" s="126" t="str">
        <f>+I3</f>
        <v>Bh</v>
      </c>
      <c r="I3" s="131" t="str">
        <f>+J3</f>
        <v>Bh</v>
      </c>
      <c r="J3" s="131" t="str">
        <f>+K3</f>
        <v>Bh</v>
      </c>
      <c r="K3" s="131" t="str">
        <f>+L3</f>
        <v>Bh</v>
      </c>
      <c r="L3" s="126" t="s">
        <v>181</v>
      </c>
      <c r="M3" s="131" t="str">
        <f>+L3</f>
        <v>Bh</v>
      </c>
      <c r="N3" s="131" t="str">
        <f t="shared" ref="N3:V3" si="0">+M3</f>
        <v>Bh</v>
      </c>
      <c r="O3" s="131" t="str">
        <f t="shared" si="0"/>
        <v>Bh</v>
      </c>
      <c r="P3" s="131" t="str">
        <f t="shared" si="0"/>
        <v>Bh</v>
      </c>
      <c r="Q3" s="131" t="str">
        <f t="shared" si="0"/>
        <v>Bh</v>
      </c>
      <c r="R3" s="131" t="str">
        <f t="shared" si="0"/>
        <v>Bh</v>
      </c>
      <c r="S3" s="131" t="str">
        <f t="shared" si="0"/>
        <v>Bh</v>
      </c>
      <c r="T3" s="131" t="str">
        <f t="shared" si="0"/>
        <v>Bh</v>
      </c>
      <c r="U3" s="136" t="str">
        <f t="shared" si="0"/>
        <v>Bh</v>
      </c>
      <c r="V3" s="256" t="str">
        <f t="shared" si="0"/>
        <v>Bh</v>
      </c>
    </row>
    <row r="4" spans="1:22" x14ac:dyDescent="0.45">
      <c r="A4" s="28">
        <v>1</v>
      </c>
      <c r="B4" s="244">
        <v>0</v>
      </c>
      <c r="C4" s="59"/>
      <c r="D4" s="60">
        <v>0</v>
      </c>
      <c r="E4" s="61"/>
      <c r="F4" s="53">
        <f>+E4-D4</f>
        <v>0</v>
      </c>
      <c r="H4" s="147"/>
      <c r="I4" s="148"/>
      <c r="J4" s="148"/>
      <c r="K4" s="148"/>
      <c r="L4" s="147"/>
      <c r="M4" s="148"/>
      <c r="N4" s="148"/>
      <c r="O4" s="148"/>
      <c r="P4" s="148"/>
      <c r="Q4" s="148"/>
      <c r="R4" s="148"/>
      <c r="S4" s="148"/>
      <c r="T4" s="60"/>
      <c r="U4" s="60"/>
      <c r="V4" s="143">
        <f t="shared" ref="V4:V26" si="1">F4-SUM(H4:U4)</f>
        <v>0</v>
      </c>
    </row>
    <row r="5" spans="1:22" x14ac:dyDescent="0.45">
      <c r="A5" s="28">
        <v>2</v>
      </c>
      <c r="B5" s="245"/>
      <c r="C5" s="59"/>
      <c r="D5" s="60"/>
      <c r="E5" s="61"/>
      <c r="F5" s="54">
        <f t="shared" ref="F5:F25" si="2">+E5-D5</f>
        <v>0</v>
      </c>
      <c r="H5" s="149"/>
      <c r="I5" s="150"/>
      <c r="J5" s="150"/>
      <c r="K5" s="150"/>
      <c r="L5" s="149"/>
      <c r="M5" s="150"/>
      <c r="N5" s="150"/>
      <c r="O5" s="150"/>
      <c r="P5" s="150"/>
      <c r="Q5" s="150"/>
      <c r="R5" s="150"/>
      <c r="S5" s="150"/>
      <c r="T5" s="151"/>
      <c r="U5" s="151"/>
      <c r="V5" s="143">
        <f t="shared" si="1"/>
        <v>0</v>
      </c>
    </row>
    <row r="6" spans="1:22" x14ac:dyDescent="0.45">
      <c r="A6" s="28">
        <v>3</v>
      </c>
      <c r="B6" s="245"/>
      <c r="C6" s="59"/>
      <c r="D6" s="60"/>
      <c r="E6" s="61"/>
      <c r="F6" s="53">
        <f>+E6-D6</f>
        <v>0</v>
      </c>
      <c r="H6" s="147"/>
      <c r="I6" s="148"/>
      <c r="J6" s="148"/>
      <c r="K6" s="148"/>
      <c r="L6" s="147"/>
      <c r="M6" s="148"/>
      <c r="N6" s="148"/>
      <c r="O6" s="148"/>
      <c r="P6" s="148"/>
      <c r="Q6" s="148"/>
      <c r="R6" s="148"/>
      <c r="S6" s="148"/>
      <c r="T6" s="60"/>
      <c r="U6" s="60"/>
      <c r="V6" s="143">
        <f>F6-SUM(H6:U6)</f>
        <v>0</v>
      </c>
    </row>
    <row r="7" spans="1:22" x14ac:dyDescent="0.45">
      <c r="A7" s="28">
        <v>4</v>
      </c>
      <c r="B7" s="245"/>
      <c r="C7" s="59"/>
      <c r="D7" s="60"/>
      <c r="E7" s="61"/>
      <c r="F7" s="54">
        <f t="shared" si="2"/>
        <v>0</v>
      </c>
      <c r="H7" s="147"/>
      <c r="I7" s="148"/>
      <c r="J7" s="148"/>
      <c r="K7" s="148"/>
      <c r="L7" s="147"/>
      <c r="M7" s="148"/>
      <c r="N7" s="148"/>
      <c r="O7" s="148"/>
      <c r="P7" s="148"/>
      <c r="Q7" s="148"/>
      <c r="R7" s="148"/>
      <c r="S7" s="148"/>
      <c r="T7" s="60"/>
      <c r="U7" s="60"/>
      <c r="V7" s="143">
        <f t="shared" si="1"/>
        <v>0</v>
      </c>
    </row>
    <row r="8" spans="1:22" x14ac:dyDescent="0.45">
      <c r="A8" s="28">
        <v>5</v>
      </c>
      <c r="B8" s="245">
        <v>0</v>
      </c>
      <c r="C8" s="59">
        <v>0</v>
      </c>
      <c r="D8" s="60">
        <v>0</v>
      </c>
      <c r="E8" s="61"/>
      <c r="F8" s="54">
        <f t="shared" si="2"/>
        <v>0</v>
      </c>
      <c r="H8" s="147"/>
      <c r="I8" s="148"/>
      <c r="J8" s="148"/>
      <c r="K8" s="148"/>
      <c r="L8" s="147"/>
      <c r="M8" s="148"/>
      <c r="N8" s="148"/>
      <c r="O8" s="148"/>
      <c r="P8" s="148"/>
      <c r="Q8" s="148"/>
      <c r="R8" s="148"/>
      <c r="S8" s="148"/>
      <c r="T8" s="60"/>
      <c r="U8" s="60"/>
      <c r="V8" s="143">
        <f t="shared" si="1"/>
        <v>0</v>
      </c>
    </row>
    <row r="9" spans="1:22" x14ac:dyDescent="0.45">
      <c r="A9" s="28">
        <v>6</v>
      </c>
      <c r="B9" s="245">
        <v>0</v>
      </c>
      <c r="C9" s="59">
        <v>0</v>
      </c>
      <c r="D9" s="60">
        <v>0</v>
      </c>
      <c r="E9" s="61"/>
      <c r="F9" s="54">
        <f t="shared" si="2"/>
        <v>0</v>
      </c>
      <c r="H9" s="147"/>
      <c r="I9" s="148"/>
      <c r="J9" s="148"/>
      <c r="K9" s="148"/>
      <c r="L9" s="147"/>
      <c r="M9" s="148"/>
      <c r="N9" s="148"/>
      <c r="O9" s="148"/>
      <c r="P9" s="148"/>
      <c r="Q9" s="148"/>
      <c r="R9" s="148"/>
      <c r="S9" s="148"/>
      <c r="T9" s="60"/>
      <c r="U9" s="60"/>
      <c r="V9" s="143">
        <f t="shared" si="1"/>
        <v>0</v>
      </c>
    </row>
    <row r="10" spans="1:22" x14ac:dyDescent="0.45">
      <c r="A10" s="28">
        <v>7</v>
      </c>
      <c r="B10" s="245">
        <v>0</v>
      </c>
      <c r="C10" s="59">
        <v>0</v>
      </c>
      <c r="D10" s="60">
        <v>0</v>
      </c>
      <c r="E10" s="61"/>
      <c r="F10" s="54">
        <f t="shared" si="2"/>
        <v>0</v>
      </c>
      <c r="H10" s="147"/>
      <c r="I10" s="148"/>
      <c r="J10" s="148"/>
      <c r="K10" s="148"/>
      <c r="L10" s="147"/>
      <c r="M10" s="148"/>
      <c r="N10" s="148"/>
      <c r="O10" s="148"/>
      <c r="P10" s="148"/>
      <c r="Q10" s="148"/>
      <c r="R10" s="148"/>
      <c r="S10" s="148"/>
      <c r="T10" s="60"/>
      <c r="U10" s="60"/>
      <c r="V10" s="143">
        <f t="shared" si="1"/>
        <v>0</v>
      </c>
    </row>
    <row r="11" spans="1:22" x14ac:dyDescent="0.45">
      <c r="A11" s="28">
        <v>8</v>
      </c>
      <c r="B11" s="245">
        <v>0</v>
      </c>
      <c r="C11" s="59">
        <v>0</v>
      </c>
      <c r="D11" s="60">
        <v>0</v>
      </c>
      <c r="E11" s="61"/>
      <c r="F11" s="54">
        <f t="shared" si="2"/>
        <v>0</v>
      </c>
      <c r="H11" s="147"/>
      <c r="I11" s="148"/>
      <c r="J11" s="148"/>
      <c r="K11" s="148"/>
      <c r="L11" s="147"/>
      <c r="M11" s="148"/>
      <c r="N11" s="148"/>
      <c r="O11" s="148"/>
      <c r="P11" s="148"/>
      <c r="Q11" s="148"/>
      <c r="R11" s="148"/>
      <c r="S11" s="148"/>
      <c r="T11" s="60"/>
      <c r="U11" s="60"/>
      <c r="V11" s="143">
        <f t="shared" si="1"/>
        <v>0</v>
      </c>
    </row>
    <row r="12" spans="1:22" x14ac:dyDescent="0.45">
      <c r="A12" s="28">
        <v>9</v>
      </c>
      <c r="B12" s="245">
        <v>0</v>
      </c>
      <c r="C12" s="59">
        <v>0</v>
      </c>
      <c r="D12" s="60">
        <v>0</v>
      </c>
      <c r="E12" s="61"/>
      <c r="F12" s="54">
        <f t="shared" si="2"/>
        <v>0</v>
      </c>
      <c r="H12" s="147"/>
      <c r="I12" s="148"/>
      <c r="J12" s="148"/>
      <c r="K12" s="148"/>
      <c r="L12" s="147"/>
      <c r="M12" s="148"/>
      <c r="N12" s="148"/>
      <c r="O12" s="148"/>
      <c r="P12" s="148"/>
      <c r="Q12" s="148"/>
      <c r="R12" s="148"/>
      <c r="S12" s="148"/>
      <c r="T12" s="60"/>
      <c r="U12" s="60"/>
      <c r="V12" s="143">
        <f t="shared" si="1"/>
        <v>0</v>
      </c>
    </row>
    <row r="13" spans="1:22" x14ac:dyDescent="0.45">
      <c r="A13" s="28">
        <v>10</v>
      </c>
      <c r="B13" s="245">
        <v>0</v>
      </c>
      <c r="C13" s="59">
        <v>0</v>
      </c>
      <c r="D13" s="60">
        <v>0</v>
      </c>
      <c r="E13" s="61"/>
      <c r="F13" s="54">
        <f t="shared" si="2"/>
        <v>0</v>
      </c>
      <c r="H13" s="147"/>
      <c r="I13" s="148"/>
      <c r="J13" s="148"/>
      <c r="K13" s="148"/>
      <c r="L13" s="147"/>
      <c r="M13" s="148"/>
      <c r="N13" s="148"/>
      <c r="O13" s="148"/>
      <c r="P13" s="148"/>
      <c r="Q13" s="148"/>
      <c r="R13" s="148"/>
      <c r="S13" s="148"/>
      <c r="T13" s="60"/>
      <c r="U13" s="60"/>
      <c r="V13" s="143">
        <f t="shared" si="1"/>
        <v>0</v>
      </c>
    </row>
    <row r="14" spans="1:22" x14ac:dyDescent="0.45">
      <c r="A14" s="28">
        <v>11</v>
      </c>
      <c r="B14" s="245">
        <v>0</v>
      </c>
      <c r="C14" s="59">
        <v>0</v>
      </c>
      <c r="D14" s="60">
        <v>0</v>
      </c>
      <c r="E14" s="61"/>
      <c r="F14" s="54">
        <f t="shared" si="2"/>
        <v>0</v>
      </c>
      <c r="H14" s="149"/>
      <c r="I14" s="150"/>
      <c r="J14" s="150"/>
      <c r="K14" s="150"/>
      <c r="L14" s="149"/>
      <c r="M14" s="150"/>
      <c r="N14" s="150"/>
      <c r="O14" s="150"/>
      <c r="P14" s="150"/>
      <c r="Q14" s="150"/>
      <c r="R14" s="150"/>
      <c r="S14" s="150"/>
      <c r="T14" s="151"/>
      <c r="U14" s="151"/>
      <c r="V14" s="143">
        <f t="shared" si="1"/>
        <v>0</v>
      </c>
    </row>
    <row r="15" spans="1:22" x14ac:dyDescent="0.45">
      <c r="A15" s="28">
        <v>12</v>
      </c>
      <c r="B15" s="245">
        <v>0</v>
      </c>
      <c r="C15" s="59">
        <v>0</v>
      </c>
      <c r="D15" s="60">
        <v>0</v>
      </c>
      <c r="E15" s="61"/>
      <c r="F15" s="54">
        <f t="shared" si="2"/>
        <v>0</v>
      </c>
      <c r="H15" s="147"/>
      <c r="I15" s="148"/>
      <c r="J15" s="148"/>
      <c r="K15" s="148"/>
      <c r="L15" s="147"/>
      <c r="M15" s="148"/>
      <c r="N15" s="148"/>
      <c r="O15" s="148"/>
      <c r="P15" s="148"/>
      <c r="Q15" s="148"/>
      <c r="R15" s="148"/>
      <c r="S15" s="148"/>
      <c r="T15" s="60"/>
      <c r="U15" s="60"/>
      <c r="V15" s="142">
        <f t="shared" si="1"/>
        <v>0</v>
      </c>
    </row>
    <row r="16" spans="1:22" x14ac:dyDescent="0.45">
      <c r="A16" s="81">
        <f>+A15+1</f>
        <v>13</v>
      </c>
      <c r="B16" s="246" t="s">
        <v>79</v>
      </c>
      <c r="C16" s="82">
        <f t="shared" ref="C16:E16" si="3">+SUM(C4:C15)</f>
        <v>0</v>
      </c>
      <c r="D16" s="83">
        <f t="shared" si="3"/>
        <v>0</v>
      </c>
      <c r="E16" s="84">
        <f t="shared" si="3"/>
        <v>0</v>
      </c>
      <c r="F16" s="55">
        <f>+SUM(F4:F15)</f>
        <v>0</v>
      </c>
      <c r="H16" s="249">
        <f t="shared" ref="H16:L16" si="4">+SUM(H4:H15)</f>
        <v>0</v>
      </c>
      <c r="I16" s="250">
        <f t="shared" si="4"/>
        <v>0</v>
      </c>
      <c r="J16" s="250">
        <f t="shared" si="4"/>
        <v>0</v>
      </c>
      <c r="K16" s="250">
        <f t="shared" si="4"/>
        <v>0</v>
      </c>
      <c r="L16" s="249">
        <f t="shared" si="4"/>
        <v>0</v>
      </c>
      <c r="M16" s="250">
        <f t="shared" ref="M16:U16" si="5">+SUM(M4:M15)</f>
        <v>0</v>
      </c>
      <c r="N16" s="250">
        <f t="shared" si="5"/>
        <v>0</v>
      </c>
      <c r="O16" s="250">
        <f t="shared" si="5"/>
        <v>0</v>
      </c>
      <c r="P16" s="250">
        <f t="shared" si="5"/>
        <v>0</v>
      </c>
      <c r="Q16" s="250">
        <f t="shared" si="5"/>
        <v>0</v>
      </c>
      <c r="R16" s="250">
        <f t="shared" si="5"/>
        <v>0</v>
      </c>
      <c r="S16" s="250">
        <f t="shared" si="5"/>
        <v>0</v>
      </c>
      <c r="T16" s="251">
        <f t="shared" si="5"/>
        <v>0</v>
      </c>
      <c r="U16" s="251">
        <f t="shared" si="5"/>
        <v>0</v>
      </c>
      <c r="V16" s="144">
        <f t="shared" si="1"/>
        <v>0</v>
      </c>
    </row>
    <row r="17" spans="1:22" x14ac:dyDescent="0.45">
      <c r="A17" s="30">
        <f t="shared" ref="A17:A26" si="6">+A16+1</f>
        <v>14</v>
      </c>
      <c r="B17" s="245">
        <v>0</v>
      </c>
      <c r="C17" s="59">
        <v>0</v>
      </c>
      <c r="D17" s="60">
        <v>0</v>
      </c>
      <c r="E17" s="61"/>
      <c r="F17" s="54">
        <f t="shared" si="2"/>
        <v>0</v>
      </c>
      <c r="H17" s="149"/>
      <c r="I17" s="150"/>
      <c r="J17" s="150"/>
      <c r="K17" s="150"/>
      <c r="L17" s="149"/>
      <c r="M17" s="150"/>
      <c r="N17" s="150"/>
      <c r="O17" s="150"/>
      <c r="P17" s="150"/>
      <c r="Q17" s="150"/>
      <c r="R17" s="150"/>
      <c r="S17" s="150"/>
      <c r="T17" s="151"/>
      <c r="U17" s="151"/>
      <c r="V17" s="142">
        <f t="shared" si="1"/>
        <v>0</v>
      </c>
    </row>
    <row r="18" spans="1:22" x14ac:dyDescent="0.45">
      <c r="A18" s="30">
        <f t="shared" si="6"/>
        <v>15</v>
      </c>
      <c r="B18" s="245">
        <v>0</v>
      </c>
      <c r="C18" s="59">
        <v>0</v>
      </c>
      <c r="D18" s="60">
        <v>0</v>
      </c>
      <c r="E18" s="61"/>
      <c r="F18" s="54">
        <f t="shared" si="2"/>
        <v>0</v>
      </c>
      <c r="H18" s="149"/>
      <c r="I18" s="150"/>
      <c r="J18" s="150"/>
      <c r="K18" s="150"/>
      <c r="L18" s="149"/>
      <c r="M18" s="150"/>
      <c r="N18" s="150"/>
      <c r="O18" s="150"/>
      <c r="P18" s="150"/>
      <c r="Q18" s="150"/>
      <c r="R18" s="150"/>
      <c r="S18" s="150"/>
      <c r="T18" s="151"/>
      <c r="U18" s="151"/>
      <c r="V18" s="143">
        <f t="shared" si="1"/>
        <v>0</v>
      </c>
    </row>
    <row r="19" spans="1:22" x14ac:dyDescent="0.45">
      <c r="A19" s="30">
        <f t="shared" si="6"/>
        <v>16</v>
      </c>
      <c r="B19" s="245">
        <v>0</v>
      </c>
      <c r="C19" s="59">
        <v>0</v>
      </c>
      <c r="D19" s="60">
        <v>0</v>
      </c>
      <c r="E19" s="61"/>
      <c r="F19" s="54">
        <f t="shared" si="2"/>
        <v>0</v>
      </c>
      <c r="H19" s="149"/>
      <c r="I19" s="150"/>
      <c r="J19" s="150"/>
      <c r="K19" s="150"/>
      <c r="L19" s="149"/>
      <c r="M19" s="150"/>
      <c r="N19" s="150"/>
      <c r="O19" s="150"/>
      <c r="P19" s="150"/>
      <c r="Q19" s="150"/>
      <c r="R19" s="150"/>
      <c r="S19" s="150"/>
      <c r="T19" s="151"/>
      <c r="U19" s="151"/>
      <c r="V19" s="143">
        <f t="shared" si="1"/>
        <v>0</v>
      </c>
    </row>
    <row r="20" spans="1:22" x14ac:dyDescent="0.45">
      <c r="A20" s="30">
        <f t="shared" si="6"/>
        <v>17</v>
      </c>
      <c r="B20" s="245">
        <v>0</v>
      </c>
      <c r="C20" s="59">
        <v>0</v>
      </c>
      <c r="D20" s="60">
        <v>0</v>
      </c>
      <c r="E20" s="61"/>
      <c r="F20" s="54">
        <f t="shared" si="2"/>
        <v>0</v>
      </c>
      <c r="H20" s="149"/>
      <c r="I20" s="150"/>
      <c r="J20" s="150"/>
      <c r="K20" s="150"/>
      <c r="L20" s="149"/>
      <c r="M20" s="150"/>
      <c r="N20" s="150"/>
      <c r="O20" s="150"/>
      <c r="P20" s="150"/>
      <c r="Q20" s="150"/>
      <c r="R20" s="150"/>
      <c r="S20" s="150"/>
      <c r="T20" s="151"/>
      <c r="U20" s="151"/>
      <c r="V20" s="143">
        <f t="shared" si="1"/>
        <v>0</v>
      </c>
    </row>
    <row r="21" spans="1:22" x14ac:dyDescent="0.45">
      <c r="A21" s="30">
        <f t="shared" si="6"/>
        <v>18</v>
      </c>
      <c r="B21" s="245">
        <v>0</v>
      </c>
      <c r="C21" s="59">
        <v>0</v>
      </c>
      <c r="D21" s="60">
        <v>0</v>
      </c>
      <c r="E21" s="61"/>
      <c r="F21" s="54">
        <f t="shared" si="2"/>
        <v>0</v>
      </c>
      <c r="H21" s="149"/>
      <c r="I21" s="150"/>
      <c r="J21" s="150"/>
      <c r="K21" s="150"/>
      <c r="L21" s="149"/>
      <c r="M21" s="150"/>
      <c r="N21" s="150"/>
      <c r="O21" s="150"/>
      <c r="P21" s="150"/>
      <c r="Q21" s="150"/>
      <c r="R21" s="150"/>
      <c r="S21" s="150"/>
      <c r="T21" s="151"/>
      <c r="U21" s="151"/>
      <c r="V21" s="143">
        <f t="shared" si="1"/>
        <v>0</v>
      </c>
    </row>
    <row r="22" spans="1:22" x14ac:dyDescent="0.45">
      <c r="A22" s="81">
        <f t="shared" si="6"/>
        <v>19</v>
      </c>
      <c r="B22" s="246" t="s">
        <v>80</v>
      </c>
      <c r="C22" s="82">
        <f t="shared" ref="C22:E22" si="7">+SUM(C17:C21)</f>
        <v>0</v>
      </c>
      <c r="D22" s="83">
        <f t="shared" si="7"/>
        <v>0</v>
      </c>
      <c r="E22" s="84">
        <f t="shared" si="7"/>
        <v>0</v>
      </c>
      <c r="F22" s="56">
        <f>+SUM(F17:F21)</f>
        <v>0</v>
      </c>
      <c r="H22" s="252">
        <f t="shared" ref="H22:L22" si="8">+SUM(H17:H21)</f>
        <v>0</v>
      </c>
      <c r="I22" s="253">
        <f t="shared" si="8"/>
        <v>0</v>
      </c>
      <c r="J22" s="253">
        <f t="shared" si="8"/>
        <v>0</v>
      </c>
      <c r="K22" s="253">
        <f t="shared" si="8"/>
        <v>0</v>
      </c>
      <c r="L22" s="252">
        <f t="shared" si="8"/>
        <v>0</v>
      </c>
      <c r="M22" s="253">
        <f t="shared" ref="M22:U22" si="9">+SUM(M17:M21)</f>
        <v>0</v>
      </c>
      <c r="N22" s="253">
        <f t="shared" si="9"/>
        <v>0</v>
      </c>
      <c r="O22" s="253">
        <f t="shared" si="9"/>
        <v>0</v>
      </c>
      <c r="P22" s="253">
        <f t="shared" si="9"/>
        <v>0</v>
      </c>
      <c r="Q22" s="253">
        <f t="shared" si="9"/>
        <v>0</v>
      </c>
      <c r="R22" s="253">
        <f t="shared" si="9"/>
        <v>0</v>
      </c>
      <c r="S22" s="253">
        <f t="shared" si="9"/>
        <v>0</v>
      </c>
      <c r="T22" s="83">
        <f t="shared" si="9"/>
        <v>0</v>
      </c>
      <c r="U22" s="83">
        <f t="shared" si="9"/>
        <v>0</v>
      </c>
      <c r="V22" s="145">
        <f t="shared" si="1"/>
        <v>0</v>
      </c>
    </row>
    <row r="23" spans="1:22" x14ac:dyDescent="0.45">
      <c r="A23" s="30">
        <f t="shared" si="6"/>
        <v>20</v>
      </c>
      <c r="B23" s="245">
        <v>0</v>
      </c>
      <c r="C23" s="59">
        <v>0</v>
      </c>
      <c r="D23" s="60">
        <v>0</v>
      </c>
      <c r="E23" s="61"/>
      <c r="F23" s="54">
        <f t="shared" si="2"/>
        <v>0</v>
      </c>
      <c r="H23" s="149"/>
      <c r="I23" s="150"/>
      <c r="J23" s="150"/>
      <c r="K23" s="150"/>
      <c r="L23" s="149"/>
      <c r="M23" s="150"/>
      <c r="N23" s="150"/>
      <c r="O23" s="150"/>
      <c r="P23" s="150"/>
      <c r="Q23" s="150"/>
      <c r="R23" s="150"/>
      <c r="S23" s="150"/>
      <c r="T23" s="151"/>
      <c r="U23" s="151"/>
      <c r="V23" s="143">
        <f t="shared" si="1"/>
        <v>0</v>
      </c>
    </row>
    <row r="24" spans="1:22" x14ac:dyDescent="0.45">
      <c r="A24" s="30">
        <f t="shared" si="6"/>
        <v>21</v>
      </c>
      <c r="B24" s="245">
        <v>0</v>
      </c>
      <c r="C24" s="59">
        <v>0</v>
      </c>
      <c r="D24" s="60">
        <v>0</v>
      </c>
      <c r="E24" s="61"/>
      <c r="F24" s="54">
        <f t="shared" si="2"/>
        <v>0</v>
      </c>
      <c r="H24" s="147"/>
      <c r="I24" s="148"/>
      <c r="J24" s="148"/>
      <c r="K24" s="148"/>
      <c r="L24" s="147"/>
      <c r="M24" s="148"/>
      <c r="N24" s="148"/>
      <c r="O24" s="148"/>
      <c r="P24" s="148"/>
      <c r="Q24" s="148"/>
      <c r="R24" s="148"/>
      <c r="S24" s="148"/>
      <c r="T24" s="60"/>
      <c r="U24" s="60"/>
      <c r="V24" s="142">
        <f t="shared" si="1"/>
        <v>0</v>
      </c>
    </row>
    <row r="25" spans="1:22" x14ac:dyDescent="0.45">
      <c r="A25" s="30">
        <f t="shared" si="6"/>
        <v>22</v>
      </c>
      <c r="B25" s="245">
        <v>0</v>
      </c>
      <c r="C25" s="62">
        <v>0</v>
      </c>
      <c r="D25" s="63">
        <v>0</v>
      </c>
      <c r="E25" s="64"/>
      <c r="F25" s="57">
        <f t="shared" si="2"/>
        <v>0</v>
      </c>
      <c r="H25" s="149"/>
      <c r="I25" s="150"/>
      <c r="J25" s="150"/>
      <c r="K25" s="150"/>
      <c r="L25" s="149"/>
      <c r="M25" s="150"/>
      <c r="N25" s="150"/>
      <c r="O25" s="150"/>
      <c r="P25" s="150"/>
      <c r="Q25" s="150"/>
      <c r="R25" s="150"/>
      <c r="S25" s="150"/>
      <c r="T25" s="151"/>
      <c r="U25" s="151"/>
      <c r="V25" s="143">
        <f t="shared" si="1"/>
        <v>0</v>
      </c>
    </row>
    <row r="26" spans="1:22" ht="14.65" thickBot="1" x14ac:dyDescent="0.5">
      <c r="A26" s="85">
        <f t="shared" si="6"/>
        <v>23</v>
      </c>
      <c r="B26" s="247" t="s">
        <v>81</v>
      </c>
      <c r="C26" s="86">
        <f t="shared" ref="C26:E26" si="10">+SUM(C23:C25)</f>
        <v>0</v>
      </c>
      <c r="D26" s="87">
        <f t="shared" si="10"/>
        <v>0</v>
      </c>
      <c r="E26" s="88">
        <f t="shared" si="10"/>
        <v>0</v>
      </c>
      <c r="F26" s="58">
        <f>+SUM(F23:F25)</f>
        <v>0</v>
      </c>
      <c r="H26" s="254">
        <f t="shared" ref="H26:L26" si="11">+SUM(H23:H25)</f>
        <v>0</v>
      </c>
      <c r="I26" s="255">
        <f t="shared" si="11"/>
        <v>0</v>
      </c>
      <c r="J26" s="255">
        <f t="shared" si="11"/>
        <v>0</v>
      </c>
      <c r="K26" s="255">
        <f t="shared" si="11"/>
        <v>0</v>
      </c>
      <c r="L26" s="254">
        <f t="shared" si="11"/>
        <v>0</v>
      </c>
      <c r="M26" s="255">
        <f t="shared" ref="M26:U26" si="12">+SUM(M23:M25)</f>
        <v>0</v>
      </c>
      <c r="N26" s="255">
        <f t="shared" si="12"/>
        <v>0</v>
      </c>
      <c r="O26" s="255">
        <f t="shared" si="12"/>
        <v>0</v>
      </c>
      <c r="P26" s="255">
        <f t="shared" si="12"/>
        <v>0</v>
      </c>
      <c r="Q26" s="255">
        <f t="shared" si="12"/>
        <v>0</v>
      </c>
      <c r="R26" s="255">
        <f t="shared" si="12"/>
        <v>0</v>
      </c>
      <c r="S26" s="255">
        <f t="shared" si="12"/>
        <v>0</v>
      </c>
      <c r="T26" s="87">
        <f t="shared" si="12"/>
        <v>0</v>
      </c>
      <c r="U26" s="87">
        <f t="shared" si="12"/>
        <v>0</v>
      </c>
      <c r="V26" s="146">
        <f t="shared" si="1"/>
        <v>0</v>
      </c>
    </row>
    <row r="28" spans="1:22" ht="14.65" thickBot="1" x14ac:dyDescent="0.5">
      <c r="V28" s="2">
        <f>+Mitarbeiter!H18-SUM(L28:U28)</f>
        <v>0</v>
      </c>
    </row>
    <row r="29" spans="1:22" ht="11.65" customHeight="1" x14ac:dyDescent="0.45">
      <c r="A29" s="18"/>
      <c r="B29" s="19" t="s">
        <v>70</v>
      </c>
      <c r="C29" s="19"/>
      <c r="D29" s="19"/>
      <c r="E29" s="19"/>
      <c r="F29" s="19"/>
      <c r="G29" s="20"/>
      <c r="V29" s="2">
        <f>+Mitarbeiter!H19-SUM(L29:U29)</f>
        <v>0</v>
      </c>
    </row>
    <row r="30" spans="1:22" ht="23.25" x14ac:dyDescent="0.45">
      <c r="A30" s="31"/>
      <c r="B30" s="229"/>
      <c r="C30" s="22" t="s">
        <v>71</v>
      </c>
      <c r="D30" s="32" t="s">
        <v>208</v>
      </c>
      <c r="E30" s="33">
        <f>+D2</f>
        <v>45839</v>
      </c>
      <c r="F30" s="34">
        <f>+E2</f>
        <v>46203</v>
      </c>
      <c r="G30" s="35" t="s">
        <v>182</v>
      </c>
      <c r="V30" s="2">
        <f>+Mitarbeiter!H20-SUM(L30:U30)</f>
        <v>0</v>
      </c>
    </row>
    <row r="31" spans="1:22" ht="84.6" customHeight="1" x14ac:dyDescent="0.45">
      <c r="A31" s="23" t="s">
        <v>0</v>
      </c>
      <c r="B31" s="230" t="str">
        <f>+B3</f>
        <v>Typ/Modell/Kennzeichen</v>
      </c>
      <c r="C31" s="27" t="s">
        <v>76</v>
      </c>
      <c r="D31" s="24" t="s">
        <v>73</v>
      </c>
      <c r="E31" s="25" t="str">
        <f>+D3</f>
        <v>Zählerst. Betriebsstunden</v>
      </c>
      <c r="F31" s="36" t="str">
        <f>+D3</f>
        <v>Zählerst. Betriebsstunden</v>
      </c>
      <c r="G31" s="26" t="s">
        <v>75</v>
      </c>
      <c r="V31" s="2">
        <f>+Mitarbeiter!H21-SUM(L31:U31)</f>
        <v>0</v>
      </c>
    </row>
    <row r="32" spans="1:22" ht="29.65" customHeight="1" x14ac:dyDescent="0.45">
      <c r="A32" s="28">
        <f>+A26+1</f>
        <v>24</v>
      </c>
      <c r="B32" s="231">
        <v>0</v>
      </c>
      <c r="C32" s="93">
        <v>0</v>
      </c>
      <c r="D32" s="59">
        <v>0</v>
      </c>
      <c r="E32" s="60">
        <v>0</v>
      </c>
      <c r="F32" s="94"/>
      <c r="G32" s="91">
        <f>+F32-E32</f>
        <v>0</v>
      </c>
    </row>
    <row r="33" spans="1:7" x14ac:dyDescent="0.45">
      <c r="A33" s="29">
        <f>+A32+1</f>
        <v>25</v>
      </c>
      <c r="B33" s="231"/>
      <c r="C33" s="95">
        <v>0</v>
      </c>
      <c r="D33" s="96">
        <v>0</v>
      </c>
      <c r="E33" s="60">
        <v>0</v>
      </c>
      <c r="F33" s="61"/>
      <c r="G33" s="92">
        <f t="shared" ref="G33:G38" si="13">+F33-E33</f>
        <v>0</v>
      </c>
    </row>
    <row r="34" spans="1:7" x14ac:dyDescent="0.45">
      <c r="A34" s="29">
        <f t="shared" ref="A34:A43" si="14">+A33+1</f>
        <v>26</v>
      </c>
      <c r="B34" s="231">
        <v>0</v>
      </c>
      <c r="C34" s="95">
        <v>0</v>
      </c>
      <c r="D34" s="96">
        <v>0</v>
      </c>
      <c r="E34" s="60">
        <v>0</v>
      </c>
      <c r="F34" s="61"/>
      <c r="G34" s="92">
        <f t="shared" si="13"/>
        <v>0</v>
      </c>
    </row>
    <row r="35" spans="1:7" x14ac:dyDescent="0.45">
      <c r="A35" s="28">
        <f t="shared" si="14"/>
        <v>27</v>
      </c>
      <c r="B35" s="231">
        <v>0</v>
      </c>
      <c r="C35" s="93">
        <v>0</v>
      </c>
      <c r="D35" s="59">
        <v>0</v>
      </c>
      <c r="E35" s="60">
        <v>0</v>
      </c>
      <c r="F35" s="61"/>
      <c r="G35" s="92">
        <f t="shared" si="13"/>
        <v>0</v>
      </c>
    </row>
    <row r="36" spans="1:7" x14ac:dyDescent="0.45">
      <c r="A36" s="28">
        <f t="shared" si="14"/>
        <v>28</v>
      </c>
      <c r="B36" s="231">
        <v>0</v>
      </c>
      <c r="C36" s="93">
        <v>0</v>
      </c>
      <c r="D36" s="59">
        <v>0</v>
      </c>
      <c r="E36" s="60">
        <v>0</v>
      </c>
      <c r="F36" s="61"/>
      <c r="G36" s="92">
        <f t="shared" si="13"/>
        <v>0</v>
      </c>
    </row>
    <row r="37" spans="1:7" x14ac:dyDescent="0.45">
      <c r="A37" s="28">
        <f t="shared" si="14"/>
        <v>29</v>
      </c>
      <c r="B37" s="231">
        <v>0</v>
      </c>
      <c r="C37" s="93">
        <v>0</v>
      </c>
      <c r="D37" s="59">
        <v>0</v>
      </c>
      <c r="E37" s="60">
        <v>0</v>
      </c>
      <c r="F37" s="61"/>
      <c r="G37" s="92">
        <f t="shared" si="13"/>
        <v>0</v>
      </c>
    </row>
    <row r="38" spans="1:7" x14ac:dyDescent="0.45">
      <c r="A38" s="28">
        <f t="shared" si="14"/>
        <v>30</v>
      </c>
      <c r="B38" s="231">
        <v>0</v>
      </c>
      <c r="C38" s="93">
        <v>0</v>
      </c>
      <c r="D38" s="59">
        <v>0</v>
      </c>
      <c r="E38" s="60">
        <v>0</v>
      </c>
      <c r="F38" s="61"/>
      <c r="G38" s="92">
        <f t="shared" si="13"/>
        <v>0</v>
      </c>
    </row>
    <row r="39" spans="1:7" x14ac:dyDescent="0.45">
      <c r="A39" s="81">
        <f t="shared" si="14"/>
        <v>31</v>
      </c>
      <c r="B39" s="232" t="s">
        <v>77</v>
      </c>
      <c r="C39" s="89"/>
      <c r="D39" s="82">
        <f t="shared" ref="D39:F39" si="15">+SUM(D32:D38)</f>
        <v>0</v>
      </c>
      <c r="E39" s="90">
        <f t="shared" si="15"/>
        <v>0</v>
      </c>
      <c r="F39" s="84">
        <f t="shared" si="15"/>
        <v>0</v>
      </c>
      <c r="G39" s="55">
        <f>+SUM(G32:G38)</f>
        <v>0</v>
      </c>
    </row>
    <row r="40" spans="1:7" x14ac:dyDescent="0.45">
      <c r="A40" s="30">
        <f t="shared" si="14"/>
        <v>32</v>
      </c>
      <c r="B40" s="231">
        <v>0</v>
      </c>
      <c r="C40" s="93">
        <v>0</v>
      </c>
      <c r="D40" s="59">
        <v>0</v>
      </c>
      <c r="E40" s="60">
        <v>0</v>
      </c>
      <c r="F40" s="61"/>
      <c r="G40" s="91">
        <f>+F40-E40</f>
        <v>0</v>
      </c>
    </row>
    <row r="41" spans="1:7" x14ac:dyDescent="0.45">
      <c r="A41" s="30">
        <f t="shared" si="14"/>
        <v>33</v>
      </c>
      <c r="B41" s="231">
        <v>0</v>
      </c>
      <c r="C41" s="93">
        <v>0</v>
      </c>
      <c r="D41" s="59">
        <v>0</v>
      </c>
      <c r="E41" s="60">
        <v>0</v>
      </c>
      <c r="F41" s="61"/>
      <c r="G41" s="92">
        <f t="shared" ref="G41:G42" si="16">+F41-E41</f>
        <v>0</v>
      </c>
    </row>
    <row r="42" spans="1:7" x14ac:dyDescent="0.45">
      <c r="A42" s="30">
        <f t="shared" si="14"/>
        <v>34</v>
      </c>
      <c r="B42" s="231">
        <v>0</v>
      </c>
      <c r="C42" s="93">
        <v>0</v>
      </c>
      <c r="D42" s="59">
        <v>0</v>
      </c>
      <c r="E42" s="60">
        <v>0</v>
      </c>
      <c r="F42" s="61"/>
      <c r="G42" s="92">
        <f t="shared" si="16"/>
        <v>0</v>
      </c>
    </row>
    <row r="43" spans="1:7" x14ac:dyDescent="0.45">
      <c r="A43" s="81">
        <f t="shared" si="14"/>
        <v>35</v>
      </c>
      <c r="B43" s="232" t="s">
        <v>78</v>
      </c>
      <c r="C43" s="89"/>
      <c r="D43" s="82">
        <f t="shared" ref="D43:F43" si="17">+SUM(D40:D42)</f>
        <v>0</v>
      </c>
      <c r="E43" s="90">
        <f t="shared" si="17"/>
        <v>0</v>
      </c>
      <c r="F43" s="84">
        <f t="shared" si="17"/>
        <v>0</v>
      </c>
      <c r="G43" s="55">
        <f>+SUM(G40:G42)</f>
        <v>0</v>
      </c>
    </row>
    <row r="46" spans="1:7" ht="14.65" thickBot="1" x14ac:dyDescent="0.5"/>
    <row r="47" spans="1:7" x14ac:dyDescent="0.45">
      <c r="B47" s="328" t="s">
        <v>30</v>
      </c>
      <c r="C47" s="329"/>
      <c r="D47" s="329"/>
      <c r="E47" s="329"/>
      <c r="F47" s="329"/>
      <c r="G47" s="330"/>
    </row>
    <row r="48" spans="1:7" ht="103.15" customHeight="1" thickBot="1" x14ac:dyDescent="0.5">
      <c r="B48" s="345" t="s">
        <v>184</v>
      </c>
      <c r="C48" s="346"/>
      <c r="D48" s="346"/>
      <c r="E48" s="347"/>
      <c r="F48" s="348"/>
      <c r="G48" s="349"/>
    </row>
  </sheetData>
  <mergeCells count="5">
    <mergeCell ref="A1:F1"/>
    <mergeCell ref="B47:G47"/>
    <mergeCell ref="B48:G48"/>
    <mergeCell ref="L1:U1"/>
    <mergeCell ref="H1:K1"/>
  </mergeCells>
  <pageMargins left="0.70866141732283472" right="0.70866141732283472" top="0.78740157480314965" bottom="0.78740157480314965" header="0.31496062992125984" footer="0.31496062992125984"/>
  <pageSetup paperSize="9" scale="52"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811A-E320-4794-8250-DD366AD8BF6A}">
  <dimension ref="A1:W18"/>
  <sheetViews>
    <sheetView showGridLines="0" zoomScale="120" zoomScaleNormal="120" workbookViewId="0">
      <selection activeCell="B18" sqref="B18:G18"/>
    </sheetView>
  </sheetViews>
  <sheetFormatPr baseColWidth="10" defaultRowHeight="14.25" x14ac:dyDescent="0.45"/>
  <cols>
    <col min="2" max="2" width="16.265625" customWidth="1"/>
    <col min="4" max="4" width="14.265625" customWidth="1"/>
    <col min="8" max="8" width="2.265625" customWidth="1"/>
    <col min="15" max="15" width="13.59765625" customWidth="1"/>
  </cols>
  <sheetData>
    <row r="1" spans="1:23" s="1" customFormat="1" x14ac:dyDescent="0.45">
      <c r="A1" s="342" t="s">
        <v>185</v>
      </c>
      <c r="B1" s="343"/>
      <c r="C1" s="343"/>
      <c r="D1" s="343"/>
      <c r="E1" s="343"/>
      <c r="F1" s="343"/>
      <c r="G1" s="344"/>
      <c r="H1" s="260"/>
      <c r="I1" s="353" t="s">
        <v>199</v>
      </c>
      <c r="J1" s="354"/>
      <c r="K1" s="354"/>
      <c r="L1" s="355"/>
      <c r="M1" s="350" t="s">
        <v>183</v>
      </c>
      <c r="N1" s="351"/>
      <c r="O1" s="351"/>
      <c r="P1" s="351"/>
      <c r="Q1" s="351"/>
      <c r="R1" s="351"/>
      <c r="S1" s="351"/>
      <c r="T1" s="351"/>
      <c r="U1" s="352"/>
      <c r="V1" s="352"/>
      <c r="W1" s="17"/>
    </row>
    <row r="2" spans="1:23" s="1" customFormat="1" ht="23.65" customHeight="1" x14ac:dyDescent="0.45">
      <c r="A2" s="31"/>
      <c r="B2" s="21"/>
      <c r="C2" s="32"/>
      <c r="D2" s="33">
        <f>+Stammdaten!C2</f>
        <v>45839</v>
      </c>
      <c r="E2" s="34">
        <f>+Stammdaten!D2</f>
        <v>46203</v>
      </c>
      <c r="F2" s="257" t="s">
        <v>193</v>
      </c>
      <c r="G2" s="35" t="s">
        <v>195</v>
      </c>
      <c r="I2" s="125" t="str">
        <f>+Maschinen!H2</f>
        <v>Trockung/ Lagerung</v>
      </c>
      <c r="J2" s="130" t="str">
        <f>+Maschinen!I2</f>
        <v>Werkstatt</v>
      </c>
      <c r="K2" s="130" t="str">
        <f>+Maschinen!J2</f>
        <v>Gbd. Unterhaltung</v>
      </c>
      <c r="L2" s="130" t="str">
        <f>+Maschinen!K2</f>
        <v>Privat</v>
      </c>
      <c r="M2" s="125" t="str">
        <f>+Stammdaten!C13</f>
        <v>Ackerbau / Marktfrucht</v>
      </c>
      <c r="N2" s="130" t="str">
        <f>+Stammdaten!C14</f>
        <v>Forst</v>
      </c>
      <c r="O2" s="130" t="str">
        <f>+Stammdaten!C15</f>
        <v>Vermietung und Verpachtung (V+V)</v>
      </c>
      <c r="P2" s="130" t="str">
        <f>+Stammdaten!C16</f>
        <v>Schweinemast</v>
      </c>
      <c r="Q2" s="130" t="str">
        <f>+Stammdaten!C17</f>
        <v>Milchproduktion</v>
      </c>
      <c r="R2" s="130" t="str">
        <f>+Stammdaten!C18</f>
        <v>Grünland</v>
      </c>
      <c r="S2" s="130" t="str">
        <f>+Stammdaten!C19</f>
        <v>Betriebszweig 7</v>
      </c>
      <c r="T2" s="130">
        <f>+Stammdaten!C20</f>
        <v>0</v>
      </c>
      <c r="U2" s="135">
        <f>+Stammdaten!C21</f>
        <v>0</v>
      </c>
      <c r="V2" s="135">
        <f>+Stammdaten!C22</f>
        <v>0</v>
      </c>
      <c r="W2" s="140" t="s">
        <v>89</v>
      </c>
    </row>
    <row r="3" spans="1:23" s="1" customFormat="1" ht="19.899999999999999" customHeight="1" x14ac:dyDescent="0.45">
      <c r="A3" s="23" t="s">
        <v>0</v>
      </c>
      <c r="B3" s="243" t="s">
        <v>188</v>
      </c>
      <c r="C3" s="24" t="s">
        <v>196</v>
      </c>
      <c r="D3" s="25" t="s">
        <v>186</v>
      </c>
      <c r="E3" s="36" t="s">
        <v>187</v>
      </c>
      <c r="F3" s="258" t="s">
        <v>194</v>
      </c>
      <c r="G3" s="26" t="s">
        <v>194</v>
      </c>
      <c r="I3" s="126" t="s">
        <v>201</v>
      </c>
      <c r="J3" s="131" t="str">
        <f>+I3</f>
        <v>l</v>
      </c>
      <c r="K3" s="131" t="str">
        <f>+L3</f>
        <v>l</v>
      </c>
      <c r="L3" s="131" t="str">
        <f t="shared" ref="L3" si="0">+J3</f>
        <v>l</v>
      </c>
      <c r="M3" s="126" t="str">
        <f>+I3</f>
        <v>l</v>
      </c>
      <c r="N3" s="131" t="str">
        <f>+M3</f>
        <v>l</v>
      </c>
      <c r="O3" s="131" t="str">
        <f t="shared" ref="O3:W3" si="1">+N3</f>
        <v>l</v>
      </c>
      <c r="P3" s="131" t="str">
        <f t="shared" si="1"/>
        <v>l</v>
      </c>
      <c r="Q3" s="131" t="str">
        <f t="shared" si="1"/>
        <v>l</v>
      </c>
      <c r="R3" s="131" t="str">
        <f t="shared" si="1"/>
        <v>l</v>
      </c>
      <c r="S3" s="131" t="str">
        <f t="shared" si="1"/>
        <v>l</v>
      </c>
      <c r="T3" s="131" t="str">
        <f t="shared" si="1"/>
        <v>l</v>
      </c>
      <c r="U3" s="131" t="str">
        <f t="shared" si="1"/>
        <v>l</v>
      </c>
      <c r="V3" s="136" t="str">
        <f t="shared" si="1"/>
        <v>l</v>
      </c>
      <c r="W3" s="256" t="str">
        <f t="shared" si="1"/>
        <v>l</v>
      </c>
    </row>
    <row r="4" spans="1:23" s="1" customFormat="1" x14ac:dyDescent="0.45">
      <c r="A4" s="28">
        <v>1</v>
      </c>
      <c r="B4" s="244" t="s">
        <v>189</v>
      </c>
      <c r="C4" s="59" t="s">
        <v>197</v>
      </c>
      <c r="D4" s="60"/>
      <c r="E4" s="61"/>
      <c r="F4" s="259"/>
      <c r="G4" s="53">
        <f>+D4-E4+F4</f>
        <v>0</v>
      </c>
      <c r="I4" s="147"/>
      <c r="J4" s="148"/>
      <c r="K4" s="148"/>
      <c r="L4" s="148"/>
      <c r="M4" s="147"/>
      <c r="N4" s="148"/>
      <c r="O4" s="148"/>
      <c r="P4" s="148"/>
      <c r="Q4" s="148"/>
      <c r="R4" s="148"/>
      <c r="S4" s="148"/>
      <c r="T4" s="148"/>
      <c r="U4" s="60"/>
      <c r="V4" s="60"/>
      <c r="W4" s="142">
        <f>G4-SUM(I4:V4)</f>
        <v>0</v>
      </c>
    </row>
    <row r="5" spans="1:23" s="1" customFormat="1" x14ac:dyDescent="0.45">
      <c r="A5" s="28">
        <v>2</v>
      </c>
      <c r="B5" s="245" t="s">
        <v>190</v>
      </c>
      <c r="C5" s="59" t="s">
        <v>197</v>
      </c>
      <c r="D5" s="60"/>
      <c r="E5" s="61"/>
      <c r="F5" s="259"/>
      <c r="G5" s="53">
        <f t="shared" ref="G5:G6" si="2">+D5-E5+F5</f>
        <v>0</v>
      </c>
      <c r="I5" s="147"/>
      <c r="J5" s="148"/>
      <c r="K5" s="148"/>
      <c r="L5" s="148"/>
      <c r="M5" s="147"/>
      <c r="N5" s="148"/>
      <c r="O5" s="148"/>
      <c r="P5" s="148"/>
      <c r="Q5" s="148"/>
      <c r="R5" s="148"/>
      <c r="S5" s="148"/>
      <c r="T5" s="148"/>
      <c r="U5" s="60"/>
      <c r="V5" s="60"/>
      <c r="W5" s="142">
        <f t="shared" ref="W5:W6" si="3">G5-SUM(I5:V5)</f>
        <v>0</v>
      </c>
    </row>
    <row r="6" spans="1:23" s="1" customFormat="1" ht="14.65" thickBot="1" x14ac:dyDescent="0.5">
      <c r="A6" s="261">
        <v>3</v>
      </c>
      <c r="B6" s="262" t="s">
        <v>192</v>
      </c>
      <c r="C6" s="263" t="s">
        <v>197</v>
      </c>
      <c r="D6" s="264"/>
      <c r="E6" s="265"/>
      <c r="F6" s="266"/>
      <c r="G6" s="267">
        <f t="shared" si="2"/>
        <v>0</v>
      </c>
      <c r="H6" s="170"/>
      <c r="I6" s="268"/>
      <c r="J6" s="269"/>
      <c r="K6" s="269"/>
      <c r="L6" s="269"/>
      <c r="M6" s="268"/>
      <c r="N6" s="269"/>
      <c r="O6" s="269"/>
      <c r="P6" s="269"/>
      <c r="Q6" s="269"/>
      <c r="R6" s="269"/>
      <c r="S6" s="269"/>
      <c r="T6" s="269"/>
      <c r="U6" s="264"/>
      <c r="V6" s="264"/>
      <c r="W6" s="270">
        <f t="shared" si="3"/>
        <v>0</v>
      </c>
    </row>
    <row r="7" spans="1:23" ht="14.65" thickBot="1" x14ac:dyDescent="0.5"/>
    <row r="8" spans="1:23" s="1" customFormat="1" ht="23.65" customHeight="1" x14ac:dyDescent="0.45">
      <c r="A8" s="18"/>
      <c r="B8" s="291"/>
      <c r="C8" s="292"/>
      <c r="D8" s="293" t="s">
        <v>202</v>
      </c>
      <c r="E8" s="294" t="s">
        <v>203</v>
      </c>
      <c r="F8" s="295"/>
      <c r="G8" s="296" t="s">
        <v>195</v>
      </c>
      <c r="H8" s="260"/>
      <c r="I8" s="297" t="str">
        <f>+I2</f>
        <v>Trockung/ Lagerung</v>
      </c>
      <c r="J8" s="298" t="str">
        <f t="shared" ref="J8:W8" si="4">+J2</f>
        <v>Werkstatt</v>
      </c>
      <c r="K8" s="298" t="str">
        <f>+K2</f>
        <v>Gbd. Unterhaltung</v>
      </c>
      <c r="L8" s="298" t="str">
        <f t="shared" si="4"/>
        <v>Privat</v>
      </c>
      <c r="M8" s="297" t="str">
        <f t="shared" si="4"/>
        <v>Ackerbau / Marktfrucht</v>
      </c>
      <c r="N8" s="298" t="str">
        <f t="shared" si="4"/>
        <v>Forst</v>
      </c>
      <c r="O8" s="298" t="str">
        <f t="shared" si="4"/>
        <v>Vermietung und Verpachtung (V+V)</v>
      </c>
      <c r="P8" s="298" t="str">
        <f t="shared" si="4"/>
        <v>Schweinemast</v>
      </c>
      <c r="Q8" s="298" t="str">
        <f t="shared" si="4"/>
        <v>Milchproduktion</v>
      </c>
      <c r="R8" s="298" t="str">
        <f t="shared" si="4"/>
        <v>Grünland</v>
      </c>
      <c r="S8" s="298" t="str">
        <f t="shared" si="4"/>
        <v>Betriebszweig 7</v>
      </c>
      <c r="T8" s="298">
        <f t="shared" si="4"/>
        <v>0</v>
      </c>
      <c r="U8" s="299">
        <f t="shared" si="4"/>
        <v>0</v>
      </c>
      <c r="V8" s="299">
        <f t="shared" si="4"/>
        <v>0</v>
      </c>
      <c r="W8" s="300" t="str">
        <f t="shared" si="4"/>
        <v>nicht verteilt</v>
      </c>
    </row>
    <row r="9" spans="1:23" s="1" customFormat="1" x14ac:dyDescent="0.45">
      <c r="A9" s="28">
        <v>4</v>
      </c>
      <c r="B9" s="273" t="s">
        <v>207</v>
      </c>
      <c r="C9" s="274" t="s">
        <v>198</v>
      </c>
      <c r="D9" s="275">
        <f>+SUM(D10:D12)</f>
        <v>0</v>
      </c>
      <c r="E9" s="276">
        <f>+SUM(E10:E12)</f>
        <v>0</v>
      </c>
      <c r="F9" s="271"/>
      <c r="G9" s="53">
        <f>+E9-D9</f>
        <v>0</v>
      </c>
      <c r="I9" s="288">
        <f>+SUM(I10:I12)</f>
        <v>0</v>
      </c>
      <c r="J9" s="289">
        <f t="shared" ref="J9:M9" si="5">+SUM(J10:J12)</f>
        <v>0</v>
      </c>
      <c r="K9" s="289">
        <f t="shared" si="5"/>
        <v>0</v>
      </c>
      <c r="L9" s="289">
        <f t="shared" si="5"/>
        <v>0</v>
      </c>
      <c r="M9" s="288">
        <f t="shared" si="5"/>
        <v>0</v>
      </c>
      <c r="N9" s="289">
        <f t="shared" ref="N9" si="6">+SUM(N10:N12)</f>
        <v>0</v>
      </c>
      <c r="O9" s="289">
        <f t="shared" ref="O9" si="7">+SUM(O10:O12)</f>
        <v>0</v>
      </c>
      <c r="P9" s="289">
        <f t="shared" ref="P9" si="8">+SUM(P10:P12)</f>
        <v>0</v>
      </c>
      <c r="Q9" s="289">
        <f t="shared" ref="Q9" si="9">+SUM(Q10:Q12)</f>
        <v>0</v>
      </c>
      <c r="R9" s="289">
        <f t="shared" ref="R9" si="10">+SUM(R10:R12)</f>
        <v>0</v>
      </c>
      <c r="S9" s="289">
        <f t="shared" ref="S9" si="11">+SUM(S10:S12)</f>
        <v>0</v>
      </c>
      <c r="T9" s="289">
        <f t="shared" ref="T9" si="12">+SUM(T10:T12)</f>
        <v>0</v>
      </c>
      <c r="U9" s="275">
        <f t="shared" ref="U9" si="13">+SUM(U10:U12)</f>
        <v>0</v>
      </c>
      <c r="V9" s="275">
        <f t="shared" ref="V9" si="14">+SUM(V10:V12)</f>
        <v>0</v>
      </c>
      <c r="W9" s="290">
        <f>G9-SUM(I9:V9)</f>
        <v>0</v>
      </c>
    </row>
    <row r="10" spans="1:23" s="1" customFormat="1" x14ac:dyDescent="0.45">
      <c r="A10" s="28">
        <v>5</v>
      </c>
      <c r="B10" s="245" t="s">
        <v>204</v>
      </c>
      <c r="C10" s="59" t="str">
        <f>+C9</f>
        <v>kWh</v>
      </c>
      <c r="D10" s="60"/>
      <c r="E10" s="61"/>
      <c r="F10" s="271"/>
      <c r="G10" s="53">
        <f t="shared" ref="G10:G13" si="15">+E10-D10</f>
        <v>0</v>
      </c>
      <c r="I10" s="147"/>
      <c r="J10" s="148"/>
      <c r="K10" s="148"/>
      <c r="L10" s="148"/>
      <c r="M10" s="147"/>
      <c r="N10" s="148"/>
      <c r="O10" s="148"/>
      <c r="P10" s="148"/>
      <c r="Q10" s="148"/>
      <c r="R10" s="148"/>
      <c r="S10" s="148"/>
      <c r="T10" s="148"/>
      <c r="U10" s="60"/>
      <c r="V10" s="60"/>
      <c r="W10" s="142">
        <f t="shared" ref="W10:W14" si="16">G10-SUM(I10:V10)</f>
        <v>0</v>
      </c>
    </row>
    <row r="11" spans="1:23" s="1" customFormat="1" x14ac:dyDescent="0.45">
      <c r="A11" s="28">
        <v>6</v>
      </c>
      <c r="B11" s="245" t="s">
        <v>205</v>
      </c>
      <c r="C11" s="59" t="str">
        <f>+C10</f>
        <v>kWh</v>
      </c>
      <c r="D11" s="60"/>
      <c r="E11" s="61"/>
      <c r="F11" s="271"/>
      <c r="G11" s="53">
        <f t="shared" si="15"/>
        <v>0</v>
      </c>
      <c r="I11" s="147"/>
      <c r="J11" s="148"/>
      <c r="K11" s="148"/>
      <c r="L11" s="148"/>
      <c r="M11" s="147"/>
      <c r="N11" s="148"/>
      <c r="O11" s="148"/>
      <c r="P11" s="148"/>
      <c r="Q11" s="148"/>
      <c r="R11" s="148"/>
      <c r="S11" s="148"/>
      <c r="T11" s="148"/>
      <c r="U11" s="60"/>
      <c r="V11" s="60"/>
      <c r="W11" s="142">
        <f t="shared" si="16"/>
        <v>0</v>
      </c>
    </row>
    <row r="12" spans="1:23" s="1" customFormat="1" x14ac:dyDescent="0.45">
      <c r="A12" s="277">
        <v>7</v>
      </c>
      <c r="B12" s="278" t="s">
        <v>206</v>
      </c>
      <c r="C12" s="279" t="str">
        <f>+C11</f>
        <v>kWh</v>
      </c>
      <c r="D12" s="280"/>
      <c r="E12" s="281"/>
      <c r="F12" s="282"/>
      <c r="G12" s="283">
        <f t="shared" si="15"/>
        <v>0</v>
      </c>
      <c r="H12" s="284"/>
      <c r="I12" s="285"/>
      <c r="J12" s="286"/>
      <c r="K12" s="286"/>
      <c r="L12" s="286"/>
      <c r="M12" s="285"/>
      <c r="N12" s="286"/>
      <c r="O12" s="286"/>
      <c r="P12" s="286"/>
      <c r="Q12" s="286"/>
      <c r="R12" s="286"/>
      <c r="S12" s="286"/>
      <c r="T12" s="286"/>
      <c r="U12" s="280"/>
      <c r="V12" s="280"/>
      <c r="W12" s="287">
        <f t="shared" si="16"/>
        <v>0</v>
      </c>
    </row>
    <row r="13" spans="1:23" s="1" customFormat="1" x14ac:dyDescent="0.45">
      <c r="A13" s="28">
        <v>8</v>
      </c>
      <c r="B13" s="245" t="s">
        <v>191</v>
      </c>
      <c r="C13" s="59" t="s">
        <v>198</v>
      </c>
      <c r="D13" s="60"/>
      <c r="E13" s="61"/>
      <c r="F13" s="271"/>
      <c r="G13" s="53">
        <f t="shared" si="15"/>
        <v>0</v>
      </c>
      <c r="I13" s="147"/>
      <c r="J13" s="148"/>
      <c r="K13" s="148"/>
      <c r="L13" s="148"/>
      <c r="M13" s="147"/>
      <c r="N13" s="148"/>
      <c r="O13" s="148"/>
      <c r="P13" s="148"/>
      <c r="Q13" s="148"/>
      <c r="R13" s="148"/>
      <c r="S13" s="148"/>
      <c r="T13" s="148"/>
      <c r="U13" s="60"/>
      <c r="V13" s="60"/>
      <c r="W13" s="142">
        <f t="shared" si="16"/>
        <v>0</v>
      </c>
    </row>
    <row r="14" spans="1:23" s="1" customFormat="1" ht="14.65" thickBot="1" x14ac:dyDescent="0.5">
      <c r="A14" s="261">
        <v>9</v>
      </c>
      <c r="B14" s="262"/>
      <c r="C14" s="263"/>
      <c r="D14" s="264"/>
      <c r="E14" s="265"/>
      <c r="F14" s="272"/>
      <c r="G14" s="267">
        <f t="shared" ref="G14" si="17">+E14-D14</f>
        <v>0</v>
      </c>
      <c r="H14" s="170"/>
      <c r="I14" s="268"/>
      <c r="J14" s="269"/>
      <c r="K14" s="269"/>
      <c r="L14" s="269"/>
      <c r="M14" s="268"/>
      <c r="N14" s="269"/>
      <c r="O14" s="269"/>
      <c r="P14" s="269"/>
      <c r="Q14" s="269"/>
      <c r="R14" s="269"/>
      <c r="S14" s="269"/>
      <c r="T14" s="269"/>
      <c r="U14" s="264"/>
      <c r="V14" s="264"/>
      <c r="W14" s="270">
        <f t="shared" si="16"/>
        <v>0</v>
      </c>
    </row>
    <row r="16" spans="1:23" ht="14.65" thickBot="1" x14ac:dyDescent="0.5"/>
    <row r="17" spans="2:7" x14ac:dyDescent="0.45">
      <c r="B17" s="328" t="s">
        <v>30</v>
      </c>
      <c r="C17" s="329"/>
      <c r="D17" s="329"/>
      <c r="E17" s="329"/>
      <c r="F17" s="329"/>
      <c r="G17" s="330"/>
    </row>
    <row r="18" spans="2:7" ht="60.6" customHeight="1" thickBot="1" x14ac:dyDescent="0.5">
      <c r="B18" s="345" t="s">
        <v>209</v>
      </c>
      <c r="C18" s="346"/>
      <c r="D18" s="346"/>
      <c r="E18" s="347"/>
      <c r="F18" s="348"/>
      <c r="G18" s="349"/>
    </row>
  </sheetData>
  <mergeCells count="5">
    <mergeCell ref="A1:G1"/>
    <mergeCell ref="M1:V1"/>
    <mergeCell ref="I1:L1"/>
    <mergeCell ref="B17:G17"/>
    <mergeCell ref="B18:G18"/>
  </mergeCells>
  <phoneticPr fontId="9" type="noConversion"/>
  <pageMargins left="0.70866141732283472" right="0.70866141732283472" top="0.78740157480314965" bottom="0.78740157480314965" header="0.31496062992125984" footer="0.31496062992125984"/>
  <pageSetup paperSize="9" scale="96"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CA281-2BBD-4C52-BC93-BEB87CDF323B}">
  <dimension ref="A1:S27"/>
  <sheetViews>
    <sheetView showGridLines="0" showZeros="0" zoomScale="120" zoomScaleNormal="120" workbookViewId="0">
      <selection activeCell="F19" sqref="F19"/>
    </sheetView>
  </sheetViews>
  <sheetFormatPr baseColWidth="10" defaultColWidth="11.3984375" defaultRowHeight="14.25" x14ac:dyDescent="0.45"/>
  <cols>
    <col min="1" max="1" width="3.59765625" style="207" customWidth="1"/>
    <col min="2" max="2" width="30.265625" customWidth="1"/>
    <col min="3" max="3" width="21.3984375" style="1" customWidth="1"/>
    <col min="4" max="4" width="8.73046875" style="1" customWidth="1"/>
    <col min="5" max="11" width="8.265625" customWidth="1"/>
  </cols>
  <sheetData>
    <row r="1" spans="1:19" s="161" customFormat="1" ht="20.65" customHeight="1" x14ac:dyDescent="0.45">
      <c r="A1" s="365" t="s">
        <v>157</v>
      </c>
      <c r="B1" s="366"/>
      <c r="C1" s="366"/>
      <c r="D1" s="366"/>
      <c r="E1" s="366"/>
      <c r="F1" s="366"/>
      <c r="G1" s="366"/>
      <c r="H1" s="366"/>
      <c r="I1" s="366"/>
      <c r="J1" s="366"/>
      <c r="K1" s="366"/>
      <c r="L1" s="367"/>
    </row>
    <row r="2" spans="1:19" x14ac:dyDescent="0.45">
      <c r="A2" s="301"/>
      <c r="B2" s="302"/>
      <c r="C2" s="358" t="str">
        <f>+CONCATENATE("ausgebrachte Menge im Wj.",RIGHT('Flächen + Naturaldaten'!C2,2),"/",RIGHT('Flächen + Naturaldaten'!D2,2))</f>
        <v>ausgebrachte Menge im Wj.25/26</v>
      </c>
      <c r="D2" s="359"/>
      <c r="E2" s="362" t="s">
        <v>158</v>
      </c>
      <c r="F2" s="363"/>
      <c r="G2" s="363"/>
      <c r="H2" s="363"/>
      <c r="I2" s="363"/>
      <c r="J2" s="363"/>
      <c r="K2" s="363"/>
      <c r="L2" s="364"/>
    </row>
    <row r="3" spans="1:19" ht="23.25" x14ac:dyDescent="0.45">
      <c r="A3" s="204" t="s">
        <v>0</v>
      </c>
      <c r="B3" s="198"/>
      <c r="C3" s="199" t="s">
        <v>159</v>
      </c>
      <c r="D3" s="199" t="s">
        <v>160</v>
      </c>
      <c r="E3" s="200" t="s">
        <v>211</v>
      </c>
      <c r="F3" s="303" t="s">
        <v>210</v>
      </c>
      <c r="G3" s="200" t="s">
        <v>161</v>
      </c>
      <c r="H3" s="200" t="s">
        <v>162</v>
      </c>
      <c r="I3" s="200" t="s">
        <v>163</v>
      </c>
      <c r="J3" s="200" t="s">
        <v>164</v>
      </c>
      <c r="K3" s="201" t="s">
        <v>165</v>
      </c>
      <c r="L3" s="202" t="s">
        <v>166</v>
      </c>
      <c r="S3" s="228" t="s">
        <v>167</v>
      </c>
    </row>
    <row r="4" spans="1:19" x14ac:dyDescent="0.45">
      <c r="A4" s="205">
        <v>1</v>
      </c>
      <c r="B4" s="196" t="s">
        <v>168</v>
      </c>
      <c r="C4" s="212"/>
      <c r="D4" s="213" t="s">
        <v>167</v>
      </c>
      <c r="E4" s="208"/>
      <c r="F4" s="208"/>
      <c r="G4" s="208"/>
      <c r="H4" s="208"/>
      <c r="I4" s="208"/>
      <c r="J4" s="208"/>
      <c r="K4" s="208"/>
      <c r="L4" s="209"/>
      <c r="S4" s="228" t="s">
        <v>169</v>
      </c>
    </row>
    <row r="5" spans="1:19" x14ac:dyDescent="0.45">
      <c r="A5" s="205">
        <f>+A4+1</f>
        <v>2</v>
      </c>
      <c r="B5" s="197" t="s">
        <v>170</v>
      </c>
      <c r="C5" s="213"/>
      <c r="D5" s="213"/>
      <c r="E5" s="208"/>
      <c r="F5" s="208"/>
      <c r="G5" s="208"/>
      <c r="H5" s="208"/>
      <c r="I5" s="208"/>
      <c r="J5" s="208"/>
      <c r="K5" s="208"/>
      <c r="L5" s="209"/>
    </row>
    <row r="6" spans="1:19" x14ac:dyDescent="0.45">
      <c r="A6" s="205">
        <f t="shared" ref="A6:A21" si="0">+A5+1</f>
        <v>3</v>
      </c>
      <c r="B6" s="197" t="s">
        <v>171</v>
      </c>
      <c r="C6" s="213"/>
      <c r="D6" s="213"/>
      <c r="E6" s="208"/>
      <c r="F6" s="208"/>
      <c r="G6" s="208"/>
      <c r="H6" s="208"/>
      <c r="I6" s="208"/>
      <c r="J6" s="208"/>
      <c r="K6" s="208"/>
      <c r="L6" s="209"/>
    </row>
    <row r="7" spans="1:19" x14ac:dyDescent="0.45">
      <c r="A7" s="205">
        <f t="shared" si="0"/>
        <v>4</v>
      </c>
      <c r="B7" s="197" t="s">
        <v>172</v>
      </c>
      <c r="C7" s="213"/>
      <c r="D7" s="213"/>
      <c r="E7" s="208"/>
      <c r="F7" s="208"/>
      <c r="G7" s="208"/>
      <c r="H7" s="208"/>
      <c r="I7" s="208"/>
      <c r="J7" s="208"/>
      <c r="K7" s="208"/>
      <c r="L7" s="209"/>
    </row>
    <row r="8" spans="1:19" x14ac:dyDescent="0.45">
      <c r="A8" s="205">
        <f t="shared" si="0"/>
        <v>5</v>
      </c>
      <c r="B8" s="197" t="s">
        <v>173</v>
      </c>
      <c r="C8" s="213"/>
      <c r="D8" s="213"/>
      <c r="E8" s="208"/>
      <c r="F8" s="208"/>
      <c r="G8" s="208"/>
      <c r="H8" s="208"/>
      <c r="I8" s="208"/>
      <c r="J8" s="208"/>
      <c r="K8" s="208"/>
      <c r="L8" s="209"/>
    </row>
    <row r="9" spans="1:19" x14ac:dyDescent="0.45">
      <c r="A9" s="205">
        <f t="shared" si="0"/>
        <v>6</v>
      </c>
      <c r="B9" s="197" t="s">
        <v>174</v>
      </c>
      <c r="C9" s="213"/>
      <c r="D9" s="213"/>
      <c r="E9" s="208"/>
      <c r="F9" s="208"/>
      <c r="G9" s="208"/>
      <c r="H9" s="208"/>
      <c r="I9" s="208"/>
      <c r="J9" s="208"/>
      <c r="K9" s="208"/>
      <c r="L9" s="209"/>
    </row>
    <row r="10" spans="1:19" x14ac:dyDescent="0.45">
      <c r="A10" s="205">
        <f t="shared" si="0"/>
        <v>7</v>
      </c>
      <c r="B10" s="197" t="s">
        <v>175</v>
      </c>
      <c r="C10" s="213"/>
      <c r="D10" s="213"/>
      <c r="E10" s="208"/>
      <c r="F10" s="208"/>
      <c r="G10" s="208"/>
      <c r="H10" s="208"/>
      <c r="I10" s="208"/>
      <c r="J10" s="208"/>
      <c r="K10" s="208"/>
      <c r="L10" s="209"/>
    </row>
    <row r="11" spans="1:19" x14ac:dyDescent="0.45">
      <c r="A11" s="205">
        <f t="shared" si="0"/>
        <v>8</v>
      </c>
      <c r="B11" s="197" t="s">
        <v>176</v>
      </c>
      <c r="C11" s="213"/>
      <c r="D11" s="213"/>
      <c r="E11" s="208"/>
      <c r="F11" s="208"/>
      <c r="G11" s="208"/>
      <c r="H11" s="208"/>
      <c r="I11" s="208"/>
      <c r="J11" s="208"/>
      <c r="K11" s="208"/>
      <c r="L11" s="209"/>
    </row>
    <row r="12" spans="1:19" x14ac:dyDescent="0.45">
      <c r="A12" s="205">
        <f t="shared" si="0"/>
        <v>9</v>
      </c>
      <c r="B12" s="197" t="s">
        <v>177</v>
      </c>
      <c r="C12" s="213"/>
      <c r="D12" s="213"/>
      <c r="E12" s="208"/>
      <c r="F12" s="208"/>
      <c r="G12" s="208"/>
      <c r="H12" s="208"/>
      <c r="I12" s="208"/>
      <c r="J12" s="208"/>
      <c r="K12" s="208"/>
      <c r="L12" s="209"/>
    </row>
    <row r="13" spans="1:19" x14ac:dyDescent="0.45">
      <c r="A13" s="205">
        <f t="shared" si="0"/>
        <v>10</v>
      </c>
      <c r="B13" s="197" t="s">
        <v>178</v>
      </c>
      <c r="C13" s="213"/>
      <c r="D13" s="213"/>
      <c r="E13" s="208"/>
      <c r="F13" s="208"/>
      <c r="G13" s="208"/>
      <c r="H13" s="208"/>
      <c r="I13" s="208"/>
      <c r="J13" s="208"/>
      <c r="K13" s="208"/>
      <c r="L13" s="209"/>
    </row>
    <row r="14" spans="1:19" x14ac:dyDescent="0.45">
      <c r="A14" s="205">
        <f t="shared" si="0"/>
        <v>11</v>
      </c>
      <c r="B14" s="197" t="s">
        <v>179</v>
      </c>
      <c r="C14" s="213"/>
      <c r="D14" s="213"/>
      <c r="E14" s="208"/>
      <c r="F14" s="208"/>
      <c r="G14" s="208"/>
      <c r="H14" s="208"/>
      <c r="I14" s="208"/>
      <c r="J14" s="208"/>
      <c r="K14" s="208"/>
      <c r="L14" s="209"/>
    </row>
    <row r="15" spans="1:19" x14ac:dyDescent="0.45">
      <c r="A15" s="205">
        <f t="shared" si="0"/>
        <v>12</v>
      </c>
      <c r="B15" s="197"/>
      <c r="C15" s="213"/>
      <c r="D15" s="213"/>
      <c r="E15" s="208"/>
      <c r="F15" s="208"/>
      <c r="G15" s="208"/>
      <c r="H15" s="208"/>
      <c r="I15" s="208"/>
      <c r="J15" s="208"/>
      <c r="K15" s="208"/>
      <c r="L15" s="209"/>
    </row>
    <row r="16" spans="1:19" x14ac:dyDescent="0.45">
      <c r="A16" s="205">
        <f t="shared" si="0"/>
        <v>13</v>
      </c>
      <c r="B16" s="197"/>
      <c r="C16" s="213"/>
      <c r="D16" s="213"/>
      <c r="E16" s="208"/>
      <c r="F16" s="208"/>
      <c r="G16" s="208"/>
      <c r="H16" s="208"/>
      <c r="I16" s="208"/>
      <c r="J16" s="208"/>
      <c r="K16" s="208"/>
      <c r="L16" s="209"/>
    </row>
    <row r="17" spans="1:12" x14ac:dyDescent="0.45">
      <c r="A17" s="205">
        <f t="shared" si="0"/>
        <v>14</v>
      </c>
      <c r="B17" s="197"/>
      <c r="C17" s="213"/>
      <c r="D17" s="213"/>
      <c r="E17" s="208"/>
      <c r="F17" s="208"/>
      <c r="G17" s="208"/>
      <c r="H17" s="208"/>
      <c r="I17" s="208"/>
      <c r="J17" s="208"/>
      <c r="K17" s="208"/>
      <c r="L17" s="209"/>
    </row>
    <row r="18" spans="1:12" x14ac:dyDescent="0.45">
      <c r="A18" s="205">
        <f t="shared" si="0"/>
        <v>15</v>
      </c>
      <c r="B18" s="197"/>
      <c r="C18" s="213"/>
      <c r="D18" s="213"/>
      <c r="E18" s="208"/>
      <c r="F18" s="208"/>
      <c r="G18" s="208"/>
      <c r="H18" s="208"/>
      <c r="I18" s="208"/>
      <c r="J18" s="208"/>
      <c r="K18" s="208"/>
      <c r="L18" s="209"/>
    </row>
    <row r="19" spans="1:12" x14ac:dyDescent="0.45">
      <c r="A19" s="205">
        <f t="shared" si="0"/>
        <v>16</v>
      </c>
      <c r="B19" s="197"/>
      <c r="C19" s="213"/>
      <c r="D19" s="213"/>
      <c r="E19" s="208"/>
      <c r="F19" s="208"/>
      <c r="G19" s="208"/>
      <c r="H19" s="208"/>
      <c r="I19" s="208"/>
      <c r="J19" s="208"/>
      <c r="K19" s="208"/>
      <c r="L19" s="209"/>
    </row>
    <row r="20" spans="1:12" x14ac:dyDescent="0.45">
      <c r="A20" s="205">
        <f t="shared" si="0"/>
        <v>17</v>
      </c>
      <c r="B20" s="197"/>
      <c r="C20" s="213"/>
      <c r="D20" s="213"/>
      <c r="E20" s="208"/>
      <c r="F20" s="208"/>
      <c r="G20" s="208"/>
      <c r="H20" s="208"/>
      <c r="I20" s="208"/>
      <c r="J20" s="208"/>
      <c r="K20" s="208"/>
      <c r="L20" s="209"/>
    </row>
    <row r="21" spans="1:12" ht="14.65" thickBot="1" x14ac:dyDescent="0.5">
      <c r="A21" s="206">
        <f t="shared" si="0"/>
        <v>18</v>
      </c>
      <c r="B21" s="203"/>
      <c r="C21" s="214"/>
      <c r="D21" s="214"/>
      <c r="E21" s="210"/>
      <c r="F21" s="210"/>
      <c r="G21" s="210"/>
      <c r="H21" s="210"/>
      <c r="I21" s="210"/>
      <c r="J21" s="210"/>
      <c r="K21" s="210"/>
      <c r="L21" s="211"/>
    </row>
    <row r="23" spans="1:12" ht="14.65" thickBot="1" x14ac:dyDescent="0.5"/>
    <row r="24" spans="1:12" x14ac:dyDescent="0.45">
      <c r="B24" s="356" t="s">
        <v>30</v>
      </c>
      <c r="C24" s="357"/>
      <c r="D24" s="357"/>
      <c r="E24" s="169"/>
      <c r="F24" s="169"/>
      <c r="G24" s="227"/>
    </row>
    <row r="25" spans="1:12" ht="73.150000000000006" customHeight="1" thickBot="1" x14ac:dyDescent="0.5">
      <c r="B25" s="345" t="s">
        <v>180</v>
      </c>
      <c r="C25" s="346"/>
      <c r="D25" s="346"/>
      <c r="E25" s="360"/>
      <c r="F25" s="360"/>
      <c r="G25" s="361"/>
    </row>
    <row r="26" spans="1:12" ht="15" customHeight="1" x14ac:dyDescent="0.45"/>
    <row r="27" spans="1:12" ht="15" customHeight="1" x14ac:dyDescent="0.45"/>
  </sheetData>
  <mergeCells count="5">
    <mergeCell ref="B24:D24"/>
    <mergeCell ref="C2:D2"/>
    <mergeCell ref="B25:G25"/>
    <mergeCell ref="E2:L2"/>
    <mergeCell ref="A1:L1"/>
  </mergeCells>
  <dataValidations count="1">
    <dataValidation type="list" allowBlank="1" showInputMessage="1" showErrorMessage="1" sqref="D4:D21" xr:uid="{73FD493C-B00B-44E1-AB7B-BD13EB4CC2F3}">
      <formula1>$S$3:$S$4</formula1>
    </dataValidation>
  </dataValidations>
  <pageMargins left="0.70866141732283472" right="0.70866141732283472" top="0.78740157480314965" bottom="0.78740157480314965" header="0.31496062992125984" footer="0.31496062992125984"/>
  <pageSetup paperSize="9"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3412a8-515a-4656-9743-9764037ab4dc">
      <Terms xmlns="http://schemas.microsoft.com/office/infopath/2007/PartnerControls"/>
    </lcf76f155ced4ddcb4097134ff3c332f>
    <TaxCatchAll xmlns="ce0fe443-65a3-4c93-9e49-8bff621332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6D0F94D74558B489D98DA5EAABEF73D" ma:contentTypeVersion="19" ma:contentTypeDescription="Ein neues Dokument erstellen." ma:contentTypeScope="" ma:versionID="ff1e2020201b2cc0bec0e8936a55604d">
  <xsd:schema xmlns:xsd="http://www.w3.org/2001/XMLSchema" xmlns:xs="http://www.w3.org/2001/XMLSchema" xmlns:p="http://schemas.microsoft.com/office/2006/metadata/properties" xmlns:ns2="db3412a8-515a-4656-9743-9764037ab4dc" xmlns:ns3="ce0fe443-65a3-4c93-9e49-8bff6213321c" targetNamespace="http://schemas.microsoft.com/office/2006/metadata/properties" ma:root="true" ma:fieldsID="b358e0a1ca03b0748ec15889ffdb91af" ns2:_="" ns3:_="">
    <xsd:import namespace="db3412a8-515a-4656-9743-9764037ab4dc"/>
    <xsd:import namespace="ce0fe443-65a3-4c93-9e49-8bff6213321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2:MediaServiceObjectDetectorVersion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412a8-515a-4656-9743-9764037ab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37acfd33-7311-45a0-b0e8-0165167292ed" ma:termSetId="09814cd3-568e-fe90-9814-8d621ff8fb84" ma:anchorId="fba54fb3-c3e1-fe81-a776-ca4b69148c4d" ma:open="true" ma:isKeyword="false">
      <xsd:complexType>
        <xsd:sequence>
          <xsd:element ref="pc:Terms" minOccurs="0" maxOccurs="1"/>
        </xsd:sequence>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0fe443-65a3-4c93-9e49-8bff6213321c"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9f2a09c6-4bad-460b-b48c-a8750ca836bb}" ma:internalName="TaxCatchAll" ma:showField="CatchAllData" ma:web="ce0fe443-65a3-4c93-9e49-8bff621332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247FBC-71CA-47F7-A017-B31063F6FDB4}">
  <ds:schemaRefs>
    <ds:schemaRef ds:uri="http://schemas.microsoft.com/office/2006/metadata/properties"/>
    <ds:schemaRef ds:uri="http://schemas.microsoft.com/office/infopath/2007/PartnerControls"/>
    <ds:schemaRef ds:uri="db3412a8-515a-4656-9743-9764037ab4dc"/>
    <ds:schemaRef ds:uri="ce0fe443-65a3-4c93-9e49-8bff6213321c"/>
  </ds:schemaRefs>
</ds:datastoreItem>
</file>

<file path=customXml/itemProps2.xml><?xml version="1.0" encoding="utf-8"?>
<ds:datastoreItem xmlns:ds="http://schemas.openxmlformats.org/officeDocument/2006/customXml" ds:itemID="{CABC0D6A-F3AA-40F7-B24E-25F5AAE3E4C1}">
  <ds:schemaRefs>
    <ds:schemaRef ds:uri="http://schemas.microsoft.com/sharepoint/v3/contenttype/forms"/>
  </ds:schemaRefs>
</ds:datastoreItem>
</file>

<file path=customXml/itemProps3.xml><?xml version="1.0" encoding="utf-8"?>
<ds:datastoreItem xmlns:ds="http://schemas.openxmlformats.org/officeDocument/2006/customXml" ds:itemID="{093492F5-A995-4B68-AC7D-30BD53CDE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412a8-515a-4656-9743-9764037ab4dc"/>
    <ds:schemaRef ds:uri="ce0fe443-65a3-4c93-9e49-8bff62133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Stammdaten</vt:lpstr>
      <vt:lpstr>Flächen + Naturaldaten</vt:lpstr>
      <vt:lpstr>Mitarbeiter</vt:lpstr>
      <vt:lpstr>Maschinen</vt:lpstr>
      <vt:lpstr>Betriebsstoffe</vt:lpstr>
      <vt:lpstr>Organik</vt:lpstr>
      <vt:lpstr>Maschinen!Druckbereich</vt:lpstr>
      <vt:lpstr>Organik!Druckbereich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Laufer</dc:creator>
  <cp:keywords/>
  <dc:description/>
  <cp:lastModifiedBy>BB Göttingen GmbH</cp:lastModifiedBy>
  <cp:revision/>
  <dcterms:created xsi:type="dcterms:W3CDTF">2015-06-05T18:19:34Z</dcterms:created>
  <dcterms:modified xsi:type="dcterms:W3CDTF">2026-07-08T06:28:25Z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0x010100F6D0F94D74558B489D98DA5EAABEF73D</vt:lpwstr>
  </property>
  <property fmtid="{D5CDD505-2E9C-101B-9397-08002B2CF9AE}" pid="3" name="MediaServiceImageTags">
    <vt:lpwstr/>
  </property>
</Properties>
</file>